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<sst xmlns="http://schemas.openxmlformats.org/spreadsheetml/2006/main" count="267" uniqueCount="199">
  <si>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</si>
  <si>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</si>
  <si>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</si>
  <si>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</si>
  <si>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</si>
  <si>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</si>
  <si>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</si>
  <si>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</si>
  <si>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</si>
  <si>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</si>
  <si>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</si>
  <si>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</si>
  <si>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</si>
  <si>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</si>
  <si>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</si>
  <si>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</si>
  <si>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</si>
  <si>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</si>
  <si>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</si>
  <si>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</si>
  <si>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</si>
  <si>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</si>
  <si>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</si>
  <si>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</si>
  <si>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</si>
  <si>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</si>
  <si>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</si>
  <si>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</si>
  <si>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</si>
  <si>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</si>
  <si>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</si>
  <si>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</si>
  <si>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</si>
  <si>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</si>
  <si>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</si>
  <si>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</si>
  <si>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</si>
  <si>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</si>
  <si>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</si>
  <si>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</si>
  <si>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</si>
  <si>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</si>
  <si>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</si>
  <si>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</si>
  <si>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</si>
  <si>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</si>
  <si>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</si>
  <si>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</si>
  <si>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</si>
  <si>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</si>
  <si>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</si>
  <si>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</si>
  <si>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</si>
  <si>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</si>
  <si>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</si>
  <si>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</si>
  <si>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</si>
  <si>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</si>
  <si>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</si>
  <si>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</si>
  <si>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</si>
  <si>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</si>
  <si>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</si>
  <si>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</si>
  <si>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</si>
  <si>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</si>
  <si>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</si>
  <si>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</si>
  <si>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</si>
  <si>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</si>
  <si>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</si>
  <si>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</si>
  <si>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</si>
  <si>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</si>
  <si>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</si>
  <si>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</si>
  <si>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</si>
  <si>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</si>
  <si>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</si>
  <si>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</si>
  <si>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</si>
  <si>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</si>
  <si>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</si>
  <si>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</si>
  <si>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</si>
  <si>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</si>
  <si>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</si>
  <si>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</si>
  <si>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</si>
  <si>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</si>
  <si>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</si>
  <si>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</si>
  <si>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</si>
  <si>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</si>
  <si>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</si>
  <si>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</si>
  <si>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</si>
  <si>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</si>
  <si>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</si>
  <si>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</si>
  <si>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</si>
  <si>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</si>
  <si>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</si>
  <si>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</si>
  <si>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</si>
  <si>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</si>
  <si>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</si>
  <si>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</si>
  <si>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</si>
  <si>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</si>
  <si>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</si>
  <si>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</si>
  <si>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</si>
  <si>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</si>
  <si>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</si>
  <si>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</si>
  <si>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</si>
  <si>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</si>
  <si>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</si>
  <si>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</si>
  <si>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</si>
  <si>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</si>
  <si>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</si>
  <si>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</si>
  <si>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</si>
  <si>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</si>
  <si>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</si>
  <si>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</si>
  <si>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</si>
  <si>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</si>
  <si>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</si>
  <si>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</si>
  <si>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</si>
  <si>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</si>
  <si>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</si>
  <si>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</si>
  <si>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</si>
  <si>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</si>
  <si>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</si>
  <si>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</si>
  <si>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</si>
  <si>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</si>
  <si>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</si>
  <si>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</si>
  <si>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</si>
  <si>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</si>
  <si>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</si>
  <si>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</si>
  <si>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</si>
  <si>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</si>
  <si>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</si>
  <si>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</si>
  <si>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</si>
  <si>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</si>
  <si>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</si>
  <si>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</si>
  <si>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</si>
  <si>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</si>
  <si>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</si>
  <si>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</si>
  <si>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</si>
  <si>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</si>
  <si>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</si>
  <si>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</si>
  <si>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</si>
  <si>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</si>
  <si>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</si>
  <si>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</si>
  <si>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</si>
  <si>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</si>
  <si>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</si>
  <si>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</si>
  <si>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</si>
  <si>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</si>
  <si>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</si>
  <si>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</si>
  <si>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</si>
  <si>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</si>
  <si>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</si>
  <si>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</si>
  <si>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</si>
  <si>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</si>
  <si>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</si>
  <si>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</si>
  <si>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</si>
  <si>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</si>
  <si>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</si>
  <si>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</si>
  <si>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</si>
  <si>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</si>
  <si>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2018 року</t>
  </si>
  <si>
    <t>Черняхівський районний суд Житомирської області</t>
  </si>
  <si>
    <t>12301.смт. Черняхів.вул. Слобідська 1</t>
  </si>
  <si>
    <t>Доручення судів України / іноземних судів</t>
  </si>
  <si>
    <t xml:space="preserve">Розглянуто справ судом присяжних </t>
  </si>
  <si>
    <t>О.Л. Супруненко</t>
  </si>
  <si>
    <t>М.М. Біготська</t>
  </si>
  <si>
    <t>(04134) 4-16-87</t>
  </si>
  <si>
    <t>3 квітня 2018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</si>
</sst>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&amp;L57054DC1&amp;C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137</v>
      </c>
      <c r="F6" s="90">
        <v>35</v>
      </c>
      <c r="G6" s="90">
        <v>2</v>
      </c>
      <c r="H6" s="90">
        <v>24</v>
      </c>
      <c r="I6" s="90" t="s">
        <v>180</v>
      </c>
      <c r="J6" s="90">
        <v>113</v>
      </c>
      <c r="K6" s="91">
        <v>38</v>
      </c>
      <c r="L6" s="101">
        <f>E6-F6</f>
        <v>102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145</v>
      </c>
      <c r="F7" s="90">
        <v>130</v>
      </c>
      <c r="G7" s="90"/>
      <c r="H7" s="90">
        <v>134</v>
      </c>
      <c r="I7" s="90">
        <v>103</v>
      </c>
      <c r="J7" s="90">
        <v>11</v>
      </c>
      <c r="K7" s="91">
        <v>3</v>
      </c>
      <c r="L7" s="101">
        <f>E7-F7</f>
        <v>15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28</v>
      </c>
      <c r="F9" s="90">
        <v>20</v>
      </c>
      <c r="G9" s="90"/>
      <c r="H9" s="90">
        <v>20</v>
      </c>
      <c r="I9" s="90">
        <v>18</v>
      </c>
      <c r="J9" s="90">
        <v>8</v>
      </c>
      <c r="K9" s="91">
        <v>2</v>
      </c>
      <c r="L9" s="101">
        <f>E9-F9</f>
        <v>8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2</v>
      </c>
      <c r="F12" s="90"/>
      <c r="G12" s="90"/>
      <c r="H12" s="90"/>
      <c r="I12" s="90"/>
      <c r="J12" s="90">
        <v>2</v>
      </c>
      <c r="K12" s="91">
        <v>2</v>
      </c>
      <c r="L12" s="101">
        <f>E12-F12</f>
        <v>2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312</v>
      </c>
      <c r="F14" s="105">
        <f>SUM(F6:F13)</f>
        <v>185</v>
      </c>
      <c r="G14" s="105">
        <f>SUM(G6:G13)</f>
        <v>2</v>
      </c>
      <c r="H14" s="105">
        <f>SUM(H6:H13)</f>
        <v>178</v>
      </c>
      <c r="I14" s="105">
        <f>SUM(I6:I13)</f>
        <v>121</v>
      </c>
      <c r="J14" s="105">
        <f>SUM(J6:J13)</f>
        <v>134</v>
      </c>
      <c r="K14" s="105">
        <f>SUM(K6:K13)</f>
        <v>45</v>
      </c>
      <c r="L14" s="101">
        <f>E14-F14</f>
        <v>127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9</v>
      </c>
      <c r="F15" s="92">
        <v>8</v>
      </c>
      <c r="G15" s="92"/>
      <c r="H15" s="92">
        <v>8</v>
      </c>
      <c r="I15" s="92">
        <v>2</v>
      </c>
      <c r="J15" s="92">
        <v>1</v>
      </c>
      <c r="K15" s="91"/>
      <c r="L15" s="101">
        <f>E15-F15</f>
        <v>1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12</v>
      </c>
      <c r="F16" s="92">
        <v>2</v>
      </c>
      <c r="G16" s="92"/>
      <c r="H16" s="92">
        <v>6</v>
      </c>
      <c r="I16" s="92">
        <v>5</v>
      </c>
      <c r="J16" s="92">
        <v>6</v>
      </c>
      <c r="K16" s="91">
        <v>2</v>
      </c>
      <c r="L16" s="101">
        <f>E16-F16</f>
        <v>10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6</v>
      </c>
      <c r="F18" s="91">
        <v>3</v>
      </c>
      <c r="G18" s="91"/>
      <c r="H18" s="91">
        <v>6</v>
      </c>
      <c r="I18" s="91">
        <v>5</v>
      </c>
      <c r="J18" s="91"/>
      <c r="K18" s="91"/>
      <c r="L18" s="101">
        <f>E18-F18</f>
        <v>3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25</v>
      </c>
      <c r="F22" s="91">
        <v>11</v>
      </c>
      <c r="G22" s="91"/>
      <c r="H22" s="91">
        <v>18</v>
      </c>
      <c r="I22" s="91">
        <v>10</v>
      </c>
      <c r="J22" s="91">
        <v>7</v>
      </c>
      <c r="K22" s="91">
        <v>2</v>
      </c>
      <c r="L22" s="101">
        <f>E22-F22</f>
        <v>14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12</v>
      </c>
      <c r="F23" s="91">
        <v>10</v>
      </c>
      <c r="G23" s="91"/>
      <c r="H23" s="91">
        <v>8</v>
      </c>
      <c r="I23" s="91">
        <v>5</v>
      </c>
      <c r="J23" s="91">
        <v>4</v>
      </c>
      <c r="K23" s="91"/>
      <c r="L23" s="101">
        <f>E23-F23</f>
        <v>2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154</v>
      </c>
      <c r="F25" s="91">
        <v>132</v>
      </c>
      <c r="G25" s="91"/>
      <c r="H25" s="91">
        <v>140</v>
      </c>
      <c r="I25" s="91">
        <v>127</v>
      </c>
      <c r="J25" s="91">
        <v>14</v>
      </c>
      <c r="K25" s="91"/>
      <c r="L25" s="101">
        <f>E25-F25</f>
        <v>22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367</v>
      </c>
      <c r="F26" s="91">
        <v>129</v>
      </c>
      <c r="G26" s="91">
        <v>1</v>
      </c>
      <c r="H26" s="91">
        <v>134</v>
      </c>
      <c r="I26" s="91">
        <v>122</v>
      </c>
      <c r="J26" s="91">
        <v>233</v>
      </c>
      <c r="K26" s="91">
        <v>54</v>
      </c>
      <c r="L26" s="101">
        <f>E26-F26</f>
        <v>238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10</v>
      </c>
      <c r="F27" s="91">
        <v>10</v>
      </c>
      <c r="G27" s="91"/>
      <c r="H27" s="91">
        <v>10</v>
      </c>
      <c r="I27" s="91">
        <v>8</v>
      </c>
      <c r="J27" s="91"/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15</v>
      </c>
      <c r="F28" s="91">
        <v>8</v>
      </c>
      <c r="G28" s="91"/>
      <c r="H28" s="91">
        <v>12</v>
      </c>
      <c r="I28" s="91">
        <v>10</v>
      </c>
      <c r="J28" s="91">
        <v>3</v>
      </c>
      <c r="K28" s="91"/>
      <c r="L28" s="101">
        <f>E28-F28</f>
        <v>7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12</v>
      </c>
      <c r="F29" s="91">
        <v>3</v>
      </c>
      <c r="G29" s="91"/>
      <c r="H29" s="91">
        <v>4</v>
      </c>
      <c r="I29" s="91">
        <v>1</v>
      </c>
      <c r="J29" s="91">
        <v>8</v>
      </c>
      <c r="K29" s="91"/>
      <c r="L29" s="101">
        <f>E29-F29</f>
        <v>9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3</v>
      </c>
      <c r="F30" s="91">
        <v>1</v>
      </c>
      <c r="G30" s="91"/>
      <c r="H30" s="91">
        <v>2</v>
      </c>
      <c r="I30" s="91"/>
      <c r="J30" s="91">
        <v>1</v>
      </c>
      <c r="K30" s="91">
        <v>1</v>
      </c>
      <c r="L30" s="101">
        <f>E30-F30</f>
        <v>2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1</v>
      </c>
      <c r="F32" s="91"/>
      <c r="G32" s="91"/>
      <c r="H32" s="91">
        <v>1</v>
      </c>
      <c r="I32" s="91">
        <v>1</v>
      </c>
      <c r="J32" s="91"/>
      <c r="K32" s="91"/>
      <c r="L32" s="101">
        <f>E32-F32</f>
        <v>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20</v>
      </c>
      <c r="F33" s="91">
        <v>19</v>
      </c>
      <c r="G33" s="91"/>
      <c r="H33" s="91">
        <v>19</v>
      </c>
      <c r="I33" s="91">
        <v>8</v>
      </c>
      <c r="J33" s="91">
        <v>1</v>
      </c>
      <c r="K33" s="91"/>
      <c r="L33" s="101">
        <f>E33-F33</f>
        <v>1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</v>
      </c>
      <c r="F35" s="91">
        <v>1</v>
      </c>
      <c r="G35" s="91"/>
      <c r="H35" s="91"/>
      <c r="I35" s="91"/>
      <c r="J35" s="91">
        <v>1</v>
      </c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460</v>
      </c>
      <c r="F37" s="91">
        <v>194</v>
      </c>
      <c r="G37" s="91">
        <v>1</v>
      </c>
      <c r="H37" s="91">
        <v>195</v>
      </c>
      <c r="I37" s="91">
        <v>147</v>
      </c>
      <c r="J37" s="91">
        <v>265</v>
      </c>
      <c r="K37" s="91">
        <v>55</v>
      </c>
      <c r="L37" s="101">
        <f>E37-F37</f>
        <v>266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143</v>
      </c>
      <c r="F38" s="91">
        <v>107</v>
      </c>
      <c r="G38" s="91"/>
      <c r="H38" s="91">
        <v>106</v>
      </c>
      <c r="I38" s="91" t="s">
        <v>180</v>
      </c>
      <c r="J38" s="91">
        <v>37</v>
      </c>
      <c r="K38" s="91"/>
      <c r="L38" s="101">
        <f>E38-F38</f>
        <v>36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2</v>
      </c>
      <c r="F39" s="91"/>
      <c r="G39" s="91"/>
      <c r="H39" s="91">
        <v>1</v>
      </c>
      <c r="I39" s="91" t="s">
        <v>180</v>
      </c>
      <c r="J39" s="91">
        <v>1</v>
      </c>
      <c r="K39" s="91"/>
      <c r="L39" s="101">
        <f>E39-F39</f>
        <v>2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18</v>
      </c>
      <c r="F40" s="91">
        <v>14</v>
      </c>
      <c r="G40" s="91"/>
      <c r="H40" s="91">
        <v>12</v>
      </c>
      <c r="I40" s="91">
        <v>12</v>
      </c>
      <c r="J40" s="91">
        <v>6</v>
      </c>
      <c r="K40" s="91"/>
      <c r="L40" s="101">
        <f>E40-F40</f>
        <v>4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161</v>
      </c>
      <c r="F41" s="91">
        <f aca="true" t="shared" si="0" ref="F41:K41">F38+F40</f>
        <v>121</v>
      </c>
      <c r="G41" s="91">
        <f t="shared" si="0"/>
        <v>0</v>
      </c>
      <c r="H41" s="91">
        <f t="shared" si="0"/>
        <v>118</v>
      </c>
      <c r="I41" s="91">
        <f>I40</f>
        <v>12</v>
      </c>
      <c r="J41" s="91">
        <f t="shared" si="0"/>
        <v>43</v>
      </c>
      <c r="K41" s="91">
        <f t="shared" si="0"/>
        <v>0</v>
      </c>
      <c r="L41" s="101">
        <f>E41-F41</f>
        <v>40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958</v>
      </c>
      <c r="F42" s="91">
        <f aca="true" t="shared" si="1" ref="F42:K42">F14+F22+F37+F41</f>
        <v>511</v>
      </c>
      <c r="G42" s="91">
        <f t="shared" si="1"/>
        <v>3</v>
      </c>
      <c r="H42" s="91">
        <f t="shared" si="1"/>
        <v>509</v>
      </c>
      <c r="I42" s="91">
        <f t="shared" si="1"/>
        <v>290</v>
      </c>
      <c r="J42" s="91">
        <f t="shared" si="1"/>
        <v>449</v>
      </c>
      <c r="K42" s="91">
        <f t="shared" si="1"/>
        <v>102</v>
      </c>
      <c r="L42" s="101">
        <f>E42-F42</f>
        <v>447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&amp;L57054DC1&amp;CФорма № 1-мзс, Підрозділ: Черняхівський районний суд Житомирської області, 
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6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4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109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24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25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23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12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1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1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5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27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4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12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48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7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5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10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5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3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1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1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2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1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120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20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20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7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32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4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&amp;L57054DC1&amp;CФорма № 1-мзс, Підрозділ: Черняхівський районний суд Житомирської області, 
Початок періоду: 01.01.2018, Кінець періоду: 31.03.2018&amp;R&amp;P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24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17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7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2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157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7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2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25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5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1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42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330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130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9837166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1239047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24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4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267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3165288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56413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4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164</v>
      </c>
      <c r="F58" s="96">
        <v>11</v>
      </c>
      <c r="G58" s="96">
        <v>3</v>
      </c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14</v>
      </c>
      <c r="F59" s="96">
        <v>4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137</v>
      </c>
      <c r="F60" s="96">
        <v>50</v>
      </c>
      <c r="G60" s="96">
        <v>7</v>
      </c>
      <c r="H60" s="96"/>
      <c r="I60" s="96">
        <v>1</v>
      </c>
    </row>
    <row r="61" spans="1:9" ht="13.5" customHeight="1">
      <c r="A61" s="180" t="s">
        <v>115</v>
      </c>
      <c r="B61" s="180"/>
      <c r="C61" s="180"/>
      <c r="D61" s="180"/>
      <c r="E61" s="96">
        <v>112</v>
      </c>
      <c r="F61" s="96">
        <v>6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&amp;L57054DC1&amp;CФорма № 1-мзс, Підрозділ: Черняхівський районний суд Житомирської області, 
Початок періоду: 01.01.2018, Кінець періоду: 31.03.2018&amp;R&amp;P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0.22717149220489977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0.3358208955223881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0.2857142857142857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0.20754716981132076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0.9960861056751468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254.5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479</v>
      </c>
    </row>
    <row r="11" spans="1:4" ht="16.5" customHeight="1">
      <c r="A11" s="191" t="s">
        <v>65</v>
      </c>
      <c r="B11" s="193"/>
      <c r="C11" s="14">
        <v>9</v>
      </c>
      <c r="D11" s="94">
        <v>55</v>
      </c>
    </row>
    <row r="12" spans="1:4" ht="16.5" customHeight="1">
      <c r="A12" s="295" t="s">
        <v>110</v>
      </c>
      <c r="B12" s="295"/>
      <c r="C12" s="14">
        <v>10</v>
      </c>
      <c r="D12" s="94">
        <v>29</v>
      </c>
    </row>
    <row r="13" spans="1:4" ht="16.5" customHeight="1">
      <c r="A13" s="295" t="s">
        <v>31</v>
      </c>
      <c r="B13" s="295"/>
      <c r="C13" s="14">
        <v>11</v>
      </c>
      <c r="D13" s="94">
        <v>73</v>
      </c>
    </row>
    <row r="14" spans="1:4" ht="16.5" customHeight="1">
      <c r="A14" s="295" t="s">
        <v>111</v>
      </c>
      <c r="B14" s="295"/>
      <c r="C14" s="14">
        <v>12</v>
      </c>
      <c r="D14" s="94">
        <v>95</v>
      </c>
    </row>
    <row r="15" spans="1:4" ht="16.5" customHeight="1">
      <c r="A15" s="295" t="s">
        <v>115</v>
      </c>
      <c r="B15" s="295"/>
      <c r="C15" s="14">
        <v>13</v>
      </c>
      <c r="D15" s="94">
        <v>25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198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&amp;L57054DC1&amp;CФорма № 1-мзс, Підрозділ: Черняхівський районний суд Житомирської області, 
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олег</cp:lastModifiedBy>
  <cp:lastPrinted>2018-03-28T07:45:37Z</cp:lastPrinted>
  <dcterms:created xsi:type="dcterms:W3CDTF">2004-04-20T14:33:35Z</dcterms:created>
  <dcterms:modified xsi:type="dcterms:W3CDTF">2018-04-10T08:35:39Z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1-мзс_00293_1.2018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FE85D6D0</vt:lpwstr>
  </property>
  <property fmtid="{D5CDD505-2E9C-101B-9397-08002B2CF9AE}" pid="9" name="Підрозділ">
    <vt:lpwstr>Черняхівський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31.03.2018</vt:lpwstr>
  </property>
  <property fmtid="{D5CDD505-2E9C-101B-9397-08002B2CF9AE}" pid="14" name="Період">
    <vt:lpwstr>перший квартал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3.20.0.1578</vt:lpwstr>
  </property>
</Properties>
</file>