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<sst xmlns="http://schemas.openxmlformats.org/spreadsheetml/2006/main" count="187" uniqueCount="157">
  <si>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</si>
  <si>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</si>
  <si>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</si>
  <si>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</si>
  <si>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</si>
  <si>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</si>
  <si>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</si>
  <si>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</si>
  <si>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</si>
  <si>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</si>
  <si>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</si>
  <si>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</si>
  <si>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</si>
  <si>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</si>
  <si>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</si>
  <si>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</si>
  <si>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</si>
  <si>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</si>
  <si>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</si>
  <si>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</si>
  <si>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</si>
  <si>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</si>
  <si>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</si>
  <si>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</si>
  <si>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</si>
  <si>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</si>
  <si>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</si>
  <si>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</si>
  <si>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</si>
  <si>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</si>
  <si>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</si>
  <si>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</si>
  <si>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</si>
  <si>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</si>
  <si>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</si>
  <si>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</si>
  <si>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</si>
  <si>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</si>
  <si>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</si>
  <si>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</si>
  <si>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</si>
  <si>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</si>
  <si>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</si>
  <si>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</si>
  <si>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</si>
  <si>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</si>
  <si>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</si>
  <si>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</si>
  <si>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</si>
  <si>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</si>
  <si>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</si>
  <si>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</si>
  <si>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</si>
  <si>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</si>
  <si>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</si>
  <si>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</si>
  <si>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</si>
  <si>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</si>
  <si>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</si>
  <si>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</si>
  <si>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</si>
  <si>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</si>
  <si>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</si>
  <si>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</si>
  <si>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</si>
  <si>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</si>
  <si>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</si>
  <si>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</si>
  <si>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</si>
  <si>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</si>
  <si>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</si>
  <si>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</si>
  <si>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</si>
  <si>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</si>
  <si>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</si>
  <si>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</si>
  <si>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</si>
  <si>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</si>
  <si>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</si>
  <si>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</si>
  <si>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</si>
  <si>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</si>
  <si>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</si>
  <si>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</si>
  <si>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</si>
  <si>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</si>
  <si>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</si>
  <si>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</si>
  <si>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</si>
  <si>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</si>
  <si>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</si>
  <si>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</si>
  <si>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</si>
  <si>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</si>
  <si>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</si>
  <si>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</si>
  <si>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</si>
  <si>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</si>
  <si>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</si>
  <si>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</si>
  <si>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</si>
  <si>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</si>
  <si>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</si>
  <si>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</si>
  <si>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</si>
  <si>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</si>
  <si>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</si>
  <si>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</si>
  <si>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</si>
  <si>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</si>
  <si>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</si>
  <si>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</si>
  <si>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</si>
  <si>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</si>
  <si>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</si>
  <si>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</si>
  <si>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</si>
  <si>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</si>
  <si>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</si>
  <si>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</si>
  <si>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</si>
  <si>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</si>
  <si>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</si>
  <si>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</si>
  <si>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</si>
  <si>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</si>
  <si>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</si>
  <si>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</si>
  <si>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</si>
  <si>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</si>
  <si>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</si>
  <si>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</si>
  <si>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</si>
  <si>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</si>
  <si>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</si>
  <si>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</si>
  <si>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</si>
  <si>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</si>
  <si>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</si>
  <si>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</si>
  <si>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</si>
  <si>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</si>
  <si>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</si>
  <si>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</si>
  <si>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</si>
  <si>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</si>
  <si>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</si>
  <si>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</si>
  <si>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</si>
  <si>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Є.Б. Бруховський</t>
  </si>
  <si>
    <t>Ю.А. Кравчук</t>
  </si>
  <si>
    <t>(04134) 4-16-87</t>
  </si>
  <si>
    <t>4 квітня 2017 року</t>
  </si>
  <si>
    <t>перший квартал 2017 року</t>
  </si>
  <si>
    <t>Черняхівський районний суд Житомирської області</t>
  </si>
  <si>
    <t>12301. Житомирська область.смт. Черняхів</t>
  </si>
  <si>
    <t>вул. Слобідська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</si>
</sst>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188</v>
      </c>
      <c r="D6" s="128">
        <f>SUM(D7,D10,D13,D14,D15,D18,D21,D22)</f>
        <v>191741.93</v>
      </c>
      <c r="E6" s="128">
        <f>SUM(E7,E10,E13,E14,E15,E18,E21,E22)</f>
        <v>123</v>
      </c>
      <c r="F6" s="128">
        <f>SUM(F7,F10,F13,F14,F15,F18,F21,F22)</f>
        <v>134800.33</v>
      </c>
      <c r="G6" s="128">
        <f>SUM(G7,G10,G13,G14,G15,G18,G21,G22)</f>
        <v>6</v>
      </c>
      <c r="H6" s="128">
        <f>SUM(H7,H10,H13,H14,H15,H18,H21,H22)</f>
        <v>5129.2</v>
      </c>
      <c r="I6" s="128">
        <f>SUM(I7,I10,I13,I14,I15,I18,I21,I22)</f>
        <v>21</v>
      </c>
      <c r="J6" s="128">
        <f>SUM(J7,J10,J13,J14,J15,J18,J21,J22)</f>
        <v>13911.37</v>
      </c>
      <c r="K6" s="128">
        <f>SUM(K7,K10,K13,K14,K15,K18,K21,K22)</f>
        <v>39</v>
      </c>
      <c r="L6" s="128">
        <f>SUM(L7,L10,L13,L14,L15,L18,L21,L22)</f>
        <v>32640</v>
      </c>
    </row>
    <row r="7" spans="1:12" ht="16.5" customHeight="1">
      <c r="A7" s="118">
        <v>2</v>
      </c>
      <c r="B7" s="121" t="s">
        <v>114</v>
      </c>
      <c r="C7" s="129">
        <v>115</v>
      </c>
      <c r="D7" s="129">
        <v>147933.93</v>
      </c>
      <c r="E7" s="129">
        <v>66</v>
      </c>
      <c r="F7" s="129">
        <v>99809.93</v>
      </c>
      <c r="G7" s="129">
        <v>2</v>
      </c>
      <c r="H7" s="129">
        <v>2978</v>
      </c>
      <c r="I7" s="129">
        <v>20</v>
      </c>
      <c r="J7" s="129">
        <v>13271.37</v>
      </c>
      <c r="K7" s="129">
        <v>27</v>
      </c>
      <c r="L7" s="129">
        <v>25600</v>
      </c>
    </row>
    <row r="8" spans="1:12" ht="16.5" customHeight="1">
      <c r="A8" s="118">
        <v>3</v>
      </c>
      <c r="B8" s="122" t="s">
        <v>115</v>
      </c>
      <c r="C8" s="129">
        <v>58</v>
      </c>
      <c r="D8" s="129">
        <v>93427.5</v>
      </c>
      <c r="E8" s="129">
        <v>54</v>
      </c>
      <c r="F8" s="129">
        <v>88183.5</v>
      </c>
      <c r="G8" s="129">
        <v>2</v>
      </c>
      <c r="H8" s="129">
        <v>2978</v>
      </c>
      <c r="I8" s="129">
        <v>1</v>
      </c>
      <c r="J8" s="129">
        <v>753.38</v>
      </c>
      <c r="K8" s="129">
        <v>1</v>
      </c>
      <c r="L8" s="129">
        <v>1600</v>
      </c>
    </row>
    <row r="9" spans="1:12" ht="16.5" customHeight="1">
      <c r="A9" s="118">
        <v>4</v>
      </c>
      <c r="B9" s="122" t="s">
        <v>116</v>
      </c>
      <c r="C9" s="129">
        <v>57</v>
      </c>
      <c r="D9" s="129">
        <v>54506.43</v>
      </c>
      <c r="E9" s="129">
        <v>12</v>
      </c>
      <c r="F9" s="129">
        <v>11626.43</v>
      </c>
      <c r="G9" s="129"/>
      <c r="H9" s="129"/>
      <c r="I9" s="129">
        <v>19</v>
      </c>
      <c r="J9" s="129">
        <v>12517.99</v>
      </c>
      <c r="K9" s="129">
        <v>26</v>
      </c>
      <c r="L9" s="129">
        <v>24000</v>
      </c>
    </row>
    <row r="10" spans="1:12" ht="19.5" customHeight="1">
      <c r="A10" s="118">
        <v>5</v>
      </c>
      <c r="B10" s="121" t="s">
        <v>117</v>
      </c>
      <c r="C10" s="129">
        <v>35</v>
      </c>
      <c r="D10" s="129">
        <v>24000</v>
      </c>
      <c r="E10" s="129">
        <v>29</v>
      </c>
      <c r="F10" s="129">
        <v>19869.2</v>
      </c>
      <c r="G10" s="129">
        <v>1</v>
      </c>
      <c r="H10" s="129">
        <v>640</v>
      </c>
      <c r="I10" s="129"/>
      <c r="J10" s="129"/>
      <c r="K10" s="129">
        <v>6</v>
      </c>
      <c r="L10" s="129">
        <v>3840</v>
      </c>
    </row>
    <row r="11" spans="1:12" ht="19.5" customHeight="1">
      <c r="A11" s="118">
        <v>6</v>
      </c>
      <c r="B11" s="122" t="s">
        <v>118</v>
      </c>
      <c r="C11" s="129">
        <v>1</v>
      </c>
      <c r="D11" s="129">
        <v>1600</v>
      </c>
      <c r="E11" s="129">
        <v>1</v>
      </c>
      <c r="F11" s="129">
        <v>1378</v>
      </c>
      <c r="G11" s="129"/>
      <c r="H11" s="129"/>
      <c r="I11" s="129"/>
      <c r="J11" s="129"/>
      <c r="K11" s="129"/>
      <c r="L11" s="129"/>
    </row>
    <row r="12" spans="1:12" ht="19.5" customHeight="1">
      <c r="A12" s="118">
        <v>7</v>
      </c>
      <c r="B12" s="122" t="s">
        <v>119</v>
      </c>
      <c r="C12" s="129">
        <v>34</v>
      </c>
      <c r="D12" s="129">
        <v>22400</v>
      </c>
      <c r="E12" s="129">
        <v>28</v>
      </c>
      <c r="F12" s="129">
        <v>18491.2</v>
      </c>
      <c r="G12" s="129">
        <v>1</v>
      </c>
      <c r="H12" s="129">
        <v>640</v>
      </c>
      <c r="I12" s="129"/>
      <c r="J12" s="129"/>
      <c r="K12" s="129">
        <v>6</v>
      </c>
      <c r="L12" s="129">
        <v>3840</v>
      </c>
    </row>
    <row r="13" spans="1:12" ht="15" customHeight="1">
      <c r="A13" s="118">
        <v>8</v>
      </c>
      <c r="B13" s="121" t="s">
        <v>42</v>
      </c>
      <c r="C13" s="129">
        <v>17</v>
      </c>
      <c r="D13" s="129">
        <v>10880</v>
      </c>
      <c r="E13" s="129">
        <v>11</v>
      </c>
      <c r="F13" s="129">
        <v>7601.2</v>
      </c>
      <c r="G13" s="129">
        <v>1</v>
      </c>
      <c r="H13" s="129">
        <v>551.2</v>
      </c>
      <c r="I13" s="129">
        <v>1</v>
      </c>
      <c r="J13" s="129">
        <v>640</v>
      </c>
      <c r="K13" s="129">
        <v>4</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19</v>
      </c>
      <c r="D15" s="129">
        <v>7520</v>
      </c>
      <c r="E15" s="129">
        <v>15</v>
      </c>
      <c r="F15" s="129">
        <v>6880</v>
      </c>
      <c r="G15" s="129">
        <v>2</v>
      </c>
      <c r="H15" s="129">
        <v>960</v>
      </c>
      <c r="I15" s="129"/>
      <c r="J15" s="129"/>
      <c r="K15" s="129">
        <v>2</v>
      </c>
      <c r="L15" s="129">
        <v>640</v>
      </c>
    </row>
    <row r="16" spans="1:12" ht="21" customHeight="1">
      <c r="A16" s="118">
        <v>11</v>
      </c>
      <c r="B16" s="122" t="s">
        <v>118</v>
      </c>
      <c r="C16" s="129">
        <v>3</v>
      </c>
      <c r="D16" s="129">
        <v>2400</v>
      </c>
      <c r="E16" s="129">
        <v>3</v>
      </c>
      <c r="F16" s="129">
        <v>2400</v>
      </c>
      <c r="G16" s="129"/>
      <c r="H16" s="129"/>
      <c r="I16" s="129"/>
      <c r="J16" s="129"/>
      <c r="K16" s="129"/>
      <c r="L16" s="129"/>
    </row>
    <row r="17" spans="1:12" ht="21" customHeight="1">
      <c r="A17" s="118">
        <v>12</v>
      </c>
      <c r="B17" s="122" t="s">
        <v>119</v>
      </c>
      <c r="C17" s="129">
        <v>16</v>
      </c>
      <c r="D17" s="129">
        <v>5120</v>
      </c>
      <c r="E17" s="129">
        <v>12</v>
      </c>
      <c r="F17" s="129">
        <v>4480</v>
      </c>
      <c r="G17" s="129">
        <v>2</v>
      </c>
      <c r="H17" s="129">
        <v>960</v>
      </c>
      <c r="I17" s="129"/>
      <c r="J17" s="129"/>
      <c r="K17" s="129">
        <v>2</v>
      </c>
      <c r="L17" s="129">
        <v>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1408</v>
      </c>
      <c r="E21" s="129">
        <v>2</v>
      </c>
      <c r="F21" s="129">
        <v>640</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v>
      </c>
      <c r="D34" s="128">
        <f>SUM(D35,D42,D43,D44)</f>
        <v>640</v>
      </c>
      <c r="E34" s="128">
        <f>SUM(E35,E42,E43,E44)</f>
        <v>1</v>
      </c>
      <c r="F34" s="128">
        <f>SUM(F35,F42,F43,F44)</f>
        <v>551.2</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1</v>
      </c>
      <c r="D35" s="129">
        <f>SUM(D36,D39)</f>
        <v>640</v>
      </c>
      <c r="E35" s="129">
        <f>SUM(E36,E39)</f>
        <v>1</v>
      </c>
      <c r="F35" s="129">
        <f>SUM(F36,F39)</f>
        <v>551.2</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v>
      </c>
      <c r="D39" s="129">
        <v>640</v>
      </c>
      <c r="E39" s="129">
        <v>1</v>
      </c>
      <c r="F39" s="129">
        <v>551.2</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v>
      </c>
      <c r="D41" s="129">
        <v>640</v>
      </c>
      <c r="E41" s="129">
        <v>1</v>
      </c>
      <c r="F41" s="129">
        <v>551.2</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15</v>
      </c>
      <c r="D45" s="128">
        <f>SUM(D46:D51)</f>
        <v>384</v>
      </c>
      <c r="E45" s="128">
        <f>SUM(E46:E51)</f>
        <v>15</v>
      </c>
      <c r="F45" s="128">
        <f>SUM(F46:F51)</f>
        <v>390.6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9</v>
      </c>
      <c r="D46" s="129">
        <v>110.4</v>
      </c>
      <c r="E46" s="129">
        <v>9</v>
      </c>
      <c r="F46" s="129">
        <v>117</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v>1</v>
      </c>
      <c r="D50" s="129">
        <v>4.8</v>
      </c>
      <c r="E50" s="129">
        <v>1</v>
      </c>
      <c r="F50" s="129">
        <v>4.8</v>
      </c>
      <c r="G50" s="129"/>
      <c r="H50" s="129"/>
      <c r="I50" s="129"/>
      <c r="J50" s="129"/>
      <c r="K50" s="129"/>
      <c r="L50" s="129"/>
    </row>
    <row r="51" spans="1:12" ht="24" customHeight="1">
      <c r="A51" s="118">
        <v>46</v>
      </c>
      <c r="B51" s="121" t="s">
        <v>140</v>
      </c>
      <c r="C51" s="129">
        <v>4</v>
      </c>
      <c r="D51" s="129">
        <v>220.8</v>
      </c>
      <c r="E51" s="129">
        <v>4</v>
      </c>
      <c r="F51" s="129">
        <v>220.8</v>
      </c>
      <c r="G51" s="129"/>
      <c r="H51" s="129"/>
      <c r="I51" s="129"/>
      <c r="J51" s="129"/>
      <c r="K51" s="129"/>
      <c r="L51" s="129"/>
    </row>
    <row r="52" spans="1:12" ht="28.5" customHeight="1">
      <c r="A52" s="118">
        <v>47</v>
      </c>
      <c r="B52" s="120" t="s">
        <v>130</v>
      </c>
      <c r="C52" s="128">
        <v>64</v>
      </c>
      <c r="D52" s="128">
        <v>20480</v>
      </c>
      <c r="E52" s="128">
        <v>29</v>
      </c>
      <c r="F52" s="128">
        <v>9280</v>
      </c>
      <c r="G52" s="128"/>
      <c r="H52" s="128"/>
      <c r="I52" s="128">
        <v>61</v>
      </c>
      <c r="J52" s="128">
        <v>19520</v>
      </c>
      <c r="K52" s="129">
        <v>3</v>
      </c>
      <c r="L52" s="128">
        <v>960</v>
      </c>
    </row>
    <row r="53" spans="1:12" ht="15">
      <c r="A53" s="118">
        <v>48</v>
      </c>
      <c r="B53" s="119" t="s">
        <v>129</v>
      </c>
      <c r="C53" s="128">
        <f aca="true" t="shared" si="0" ref="C53:L53">SUM(C6,C25,C34,C45,C52)</f>
        <v>268</v>
      </c>
      <c r="D53" s="128">
        <f t="shared" si="0"/>
        <v>213245.93</v>
      </c>
      <c r="E53" s="128">
        <f t="shared" si="0"/>
        <v>168</v>
      </c>
      <c r="F53" s="128">
        <f t="shared" si="0"/>
        <v>145022.13</v>
      </c>
      <c r="G53" s="128">
        <f t="shared" si="0"/>
        <v>6</v>
      </c>
      <c r="H53" s="128">
        <f t="shared" si="0"/>
        <v>5129.2</v>
      </c>
      <c r="I53" s="128">
        <f t="shared" si="0"/>
        <v>82</v>
      </c>
      <c r="J53" s="128">
        <f t="shared" si="0"/>
        <v>33431.37</v>
      </c>
      <c r="K53" s="128">
        <f t="shared" si="0"/>
        <v>42</v>
      </c>
      <c r="L53" s="128">
        <f t="shared" si="0"/>
        <v>33600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&amp;L87FF7E98&amp;CФорма № 10, Підрозділ: Черняхівський районний суд Житомирської області,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&amp;L87FF7E98&amp;CФорма № 10, Підрозділ: Черняхівський районний суд Житомирської області,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36</v>
      </c>
      <c r="F4" s="124">
        <f>SUM(F5:F25)</f>
        <v>30080</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21</v>
      </c>
      <c r="F7" s="126">
        <v>13440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3</v>
      </c>
      <c r="F10" s="126">
        <v>2880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8</v>
      </c>
      <c r="F13" s="126">
        <v>11840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v>2</v>
      </c>
      <c r="F16" s="126">
        <v>640</v>
      </c>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&amp;L87FF7E98&amp;CФорма № 10, Підрозділ: Черняхівський районний суд Житомирської області,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153</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154</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155</v>
      </c>
      <c r="E39" s="161"/>
      <c r="F39" s="161"/>
      <c r="G39" s="161"/>
      <c r="H39" s="162"/>
      <c r="I39" s="10"/>
    </row>
    <row r="40" spans="1:9" ht="12.75" customHeight="1">
      <c r="A40" s="12"/>
      <c r="B40" s="14"/>
      <c r="C40" s="10"/>
      <c r="D40" s="10"/>
      <c r="E40" s="10"/>
      <c r="F40" s="10"/>
      <c r="G40" s="10"/>
      <c r="H40" s="12"/>
      <c r="I40" s="10"/>
    </row>
    <row r="41" spans="1:8" ht="12.75" customHeight="1">
      <c r="A41" s="12"/>
      <c r="B41" s="176" t="s">
        <v>156</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&amp;L87FF7E98&amp;C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cp:lastModifiedBy>
  <cp:lastPrinted>2017-02-06T10:03:46Z</cp:lastPrinted>
  <dcterms:created xsi:type="dcterms:W3CDTF">2015-09-09T10:27:37Z</dcterms:created>
  <dcterms:modified xsi:type="dcterms:W3CDTF">2017-12-14T13:12:25Z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10_00293_1.2017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87FF7E98</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