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<sst xmlns="http://schemas.openxmlformats.org/spreadsheetml/2006/main" count="316" uniqueCount="253">
  <si>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</si>
  <si>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</si>
  <si>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</si>
  <si>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</si>
  <si>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</si>
  <si>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</si>
  <si>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</si>
  <si>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</si>
  <si>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</si>
  <si>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</si>
  <si>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</si>
  <si>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</si>
  <si>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</si>
  <si>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</si>
  <si>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</si>
  <si>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</si>
  <si>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</si>
  <si>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</si>
  <si>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</si>
  <si>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</si>
  <si>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</si>
  <si>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</si>
  <si>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</si>
  <si>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</si>
  <si>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</si>
  <si>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</si>
  <si>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</si>
  <si>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</si>
  <si>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</si>
  <si>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</si>
  <si>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</si>
  <si>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</si>
  <si>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</si>
  <si>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</si>
  <si>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</si>
  <si>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</si>
  <si>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</si>
  <si>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</si>
  <si>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</si>
  <si>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</si>
  <si>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</si>
  <si>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</si>
  <si>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</si>
  <si>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</si>
  <si>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</si>
  <si>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</si>
  <si>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</si>
  <si>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</si>
  <si>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</si>
  <si>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</si>
  <si>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</si>
  <si>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</si>
  <si>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</si>
  <si>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</si>
  <si>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</si>
  <si>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</si>
  <si>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</si>
  <si>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</si>
  <si>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</si>
  <si>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</si>
  <si>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</si>
  <si>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</si>
  <si>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</si>
  <si>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</si>
  <si>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</si>
  <si>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</si>
  <si>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</si>
  <si>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</si>
  <si>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</si>
  <si>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</si>
  <si>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</si>
  <si>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</si>
  <si>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</si>
  <si>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</si>
  <si>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</si>
  <si>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</si>
  <si>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</si>
  <si>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</si>
  <si>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</si>
  <si>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</si>
  <si>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</si>
  <si>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</si>
  <si>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</si>
  <si>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</si>
  <si>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</si>
  <si>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</si>
  <si>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</si>
  <si>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</si>
  <si>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</si>
  <si>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</si>
  <si>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</si>
  <si>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</si>
  <si>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</si>
  <si>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</si>
  <si>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</si>
  <si>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</si>
  <si>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</si>
  <si>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</si>
  <si>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</si>
  <si>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</si>
  <si>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</si>
  <si>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</si>
  <si>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</si>
  <si>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</si>
  <si>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</si>
  <si>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</si>
  <si>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</si>
  <si>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</si>
  <si>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</si>
  <si>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</si>
  <si>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</si>
  <si>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</si>
  <si>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</si>
  <si>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</si>
  <si>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</si>
  <si>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</si>
  <si>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</si>
  <si>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</si>
  <si>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</si>
  <si>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</si>
  <si>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</si>
  <si>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</si>
  <si>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</si>
  <si>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</si>
  <si>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</si>
  <si>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</si>
  <si>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</si>
  <si>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</si>
  <si>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</si>
  <si>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</si>
  <si>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</si>
  <si>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</si>
  <si>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</si>
  <si>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</si>
  <si>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</si>
  <si>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</si>
  <si>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</si>
  <si>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</si>
  <si>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</si>
  <si>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</si>
  <si>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</si>
  <si>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</si>
  <si>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</si>
  <si>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</si>
  <si>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</si>
  <si>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</si>
  <si>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</si>
  <si>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</si>
  <si>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</si>
  <si>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</si>
  <si>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</si>
  <si>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</si>
  <si>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</si>
  <si>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</si>
  <si>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</si>
  <si>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</si>
  <si>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</si>
  <si>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</si>
  <si>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</si>
  <si>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</si>
  <si>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</si>
  <si>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</si>
  <si>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</si>
  <si>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</si>
  <si>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</si>
  <si>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</si>
  <si>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</si>
  <si>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</si>
  <si>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</si>
  <si>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</si>
  <si>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</si>
  <si>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</si>
  <si>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</si>
  <si>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</si>
  <si>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</si>
  <si>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</si>
  <si>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</si>
  <si>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</si>
  <si>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</si>
  <si>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</si>
  <si>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</si>
  <si>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</si>
  <si>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</si>
  <si>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</si>
  <si>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</si>
  <si>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</si>
  <si>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</si>
  <si>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</si>
  <si>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</si>
  <si>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</si>
  <si>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</si>
  <si>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</si>
  <si>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</si>
  <si>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</si>
  <si>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</si>
  <si>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</si>
  <si>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</si>
  <si>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</si>
  <si>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</si>
  <si>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</si>
  <si>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</si>
  <si>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</si>
  <si>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</si>
  <si>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</si>
  <si>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</si>
  <si>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</si>
  <si>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</si>
  <si>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</si>
  <si>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</si>
  <si>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</si>
  <si>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</si>
  <si>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</si>
  <si>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</si>
  <si>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</si>
  <si>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</si>
  <si>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</si>
  <si>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</si>
  <si>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</si>
  <si>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</si>
  <si>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</si>
  <si>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</si>
  <si>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</si>
  <si>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</si>
  <si>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</si>
  <si>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</si>
  <si>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</si>
  <si>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</si>
  <si>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</si>
  <si>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</si>
  <si>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</si>
  <si>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</si>
  <si>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</si>
  <si>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</si>
  <si>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</si>
  <si>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</si>
  <si>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</si>
  <si>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</si>
  <si>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</si>
  <si>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</si>
  <si>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</si>
  <si>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</si>
  <si>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</si>
  <si>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</si>
  <si>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</si>
  <si>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О.Л. Супруненко</t>
  </si>
  <si>
    <t>М.М. Біготська</t>
  </si>
  <si>
    <t/>
  </si>
  <si>
    <t>2 січня 2018 року</t>
  </si>
  <si>
    <t>2017 рік</t>
  </si>
  <si>
    <t>Черняхівський районний суд Житомирської області</t>
  </si>
  <si>
    <t xml:space="preserve">Місцезнаходження: </t>
  </si>
  <si>
    <t>12301. Житомирська область.смт. Черняхів</t>
  </si>
  <si>
    <t>вул. Слобідська</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</si>
</sst>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 &quot;DM&quot;;\-#,##0\ &quot;DM&quot;"/>
    <numFmt numFmtId="205" formatCode="#,##0\ &quot;DM&quot;;[Red]\-#,##0\ &quot;DM&quot;"/>
    <numFmt numFmtId="206" formatCode="#,##0.00\ &quot;DM&quot;;\-#,##0.00\ &quot;DM&quot;"/>
    <numFmt numFmtId="207" formatCode="#,##0.00\ &quot;DM&quot;;[Red]\-#,##0.00\ &quot;DM&quot;"/>
    <numFmt numFmtId="208" formatCode="_-* #,##0\ &quot;DM&quot;_-;\-* #,##0\ &quot;DM&quot;_-;_-* &quot;-&quot;\ &quot;DM&quot;_-;_-@_-"/>
    <numFmt numFmtId="209" formatCode="_-* #,##0\ _D_M_-;\-* #,##0\ _D_M_-;_-* &quot;-&quot;\ _D_M_-;_-@_-"/>
    <numFmt numFmtId="210" formatCode="_-* #,##0.00\ &quot;DM&quot;_-;\-* #,##0.00\ &quot;DM&quot;_-;_-* &quot;-&quot;??\ &quot;DM&quot;_-;_-@_-"/>
    <numFmt numFmtId="211" formatCode="_-* #,##0.00\ _D_M_-;\-* #,##0.00\ _D_M_-;_-* &quot;-&quot;??\ _D_M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0&quot;р.&quot;"/>
    <numFmt numFmtId="217"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26</v>
      </c>
      <c r="F10" s="157">
        <v>25</v>
      </c>
      <c r="G10" s="157">
        <v>25</v>
      </c>
      <c r="H10" s="157">
        <v>3</v>
      </c>
      <c r="I10" s="157">
        <v>2</v>
      </c>
      <c r="J10" s="157">
        <v>1</v>
      </c>
      <c r="K10" s="157">
        <v>19</v>
      </c>
      <c r="L10" s="157"/>
      <c r="M10" s="168">
        <v>1</v>
      </c>
      <c r="N10" s="163">
        <v>1</v>
      </c>
      <c r="O10" s="111">
        <f>E10-F10</f>
        <v>1</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19</v>
      </c>
      <c r="F15" s="157">
        <v>19</v>
      </c>
      <c r="G15" s="157">
        <v>16</v>
      </c>
      <c r="H15" s="157">
        <v>1</v>
      </c>
      <c r="I15" s="157"/>
      <c r="J15" s="157"/>
      <c r="K15" s="157">
        <v>14</v>
      </c>
      <c r="L15" s="157"/>
      <c r="M15" s="157">
        <v>3</v>
      </c>
      <c r="N15" s="157" t="s">
        <v>146</v>
      </c>
      <c r="O15" s="111">
        <f t="shared" si="0"/>
        <v>0</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19</v>
      </c>
      <c r="F21" s="157">
        <v>19</v>
      </c>
      <c r="G21" s="157">
        <v>16</v>
      </c>
      <c r="H21" s="157">
        <v>1</v>
      </c>
      <c r="I21" s="157"/>
      <c r="J21" s="157"/>
      <c r="K21" s="157">
        <v>14</v>
      </c>
      <c r="L21" s="157"/>
      <c r="M21" s="157">
        <v>3</v>
      </c>
      <c r="N21" s="157" t="s">
        <v>146</v>
      </c>
      <c r="O21" s="111">
        <f t="shared" si="0"/>
        <v>0</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45</v>
      </c>
      <c r="F23" s="157">
        <f>F10+F12+F15+F22</f>
        <v>44</v>
      </c>
      <c r="G23" s="157">
        <f>G10+G12+G15+G22</f>
        <v>41</v>
      </c>
      <c r="H23" s="157">
        <f>H10+H15</f>
        <v>4</v>
      </c>
      <c r="I23" s="157">
        <f>I10+I15</f>
        <v>2</v>
      </c>
      <c r="J23" s="157">
        <f>J10+J12+J15</f>
        <v>1</v>
      </c>
      <c r="K23" s="157">
        <f>K10+K12+K15</f>
        <v>33</v>
      </c>
      <c r="L23" s="157">
        <f>L10+L12+L15+L22</f>
        <v>0</v>
      </c>
      <c r="M23" s="157">
        <f>M10+M12+M15+M22</f>
        <v>4</v>
      </c>
      <c r="N23" s="157">
        <f>N10</f>
        <v>1</v>
      </c>
      <c r="O23" s="111">
        <f t="shared" si="0"/>
        <v>1</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26</v>
      </c>
      <c r="G31" s="167">
        <v>19</v>
      </c>
      <c r="H31" s="167">
        <v>16</v>
      </c>
      <c r="I31" s="167">
        <v>14</v>
      </c>
      <c r="J31" s="167">
        <v>11</v>
      </c>
      <c r="K31" s="167"/>
      <c r="L31" s="167">
        <v>2</v>
      </c>
      <c r="M31" s="167">
        <v>7</v>
      </c>
      <c r="N31" s="167">
        <v>10</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&amp;LE5467171&amp;CФорма № 2-А, Підрозділ: Черняхівський районний суд Житомирської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v>1</v>
      </c>
      <c r="E9" s="163">
        <v>1</v>
      </c>
      <c r="F9" s="163">
        <v>1</v>
      </c>
      <c r="G9" s="163">
        <v>1</v>
      </c>
      <c r="H9" s="163"/>
      <c r="I9" s="163"/>
      <c r="J9" s="163"/>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v>1</v>
      </c>
      <c r="E10" s="163">
        <v>1</v>
      </c>
      <c r="F10" s="163">
        <v>1</v>
      </c>
      <c r="G10" s="163">
        <v>1</v>
      </c>
      <c r="H10" s="163"/>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v>1</v>
      </c>
      <c r="D12" s="163">
        <v>6</v>
      </c>
      <c r="E12" s="163">
        <v>4</v>
      </c>
      <c r="F12" s="163">
        <v>3</v>
      </c>
      <c r="G12" s="163">
        <v>2</v>
      </c>
      <c r="H12" s="163"/>
      <c r="I12" s="163"/>
      <c r="J12" s="163">
        <v>1</v>
      </c>
      <c r="K12" s="162">
        <v>3</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v>1</v>
      </c>
      <c r="D24" s="163">
        <v>6</v>
      </c>
      <c r="E24" s="163">
        <v>4</v>
      </c>
      <c r="F24" s="163">
        <v>3</v>
      </c>
      <c r="G24" s="163">
        <v>2</v>
      </c>
      <c r="H24" s="163"/>
      <c r="I24" s="163"/>
      <c r="J24" s="163">
        <v>1</v>
      </c>
      <c r="K24" s="162">
        <v>3</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v>1</v>
      </c>
      <c r="D25" s="163">
        <v>4</v>
      </c>
      <c r="E25" s="163">
        <v>3</v>
      </c>
      <c r="F25" s="163">
        <v>2</v>
      </c>
      <c r="G25" s="163">
        <v>1</v>
      </c>
      <c r="H25" s="163"/>
      <c r="I25" s="163"/>
      <c r="J25" s="163">
        <v>1</v>
      </c>
      <c r="K25" s="162">
        <v>2</v>
      </c>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v>1</v>
      </c>
      <c r="E26" s="163"/>
      <c r="F26" s="163"/>
      <c r="G26" s="163"/>
      <c r="H26" s="163"/>
      <c r="I26" s="163"/>
      <c r="J26" s="163"/>
      <c r="K26" s="162">
        <v>1</v>
      </c>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c r="E30" s="163"/>
      <c r="F30" s="163"/>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2</v>
      </c>
      <c r="D43" s="163"/>
      <c r="E43" s="163">
        <v>1</v>
      </c>
      <c r="F43" s="163">
        <v>1</v>
      </c>
      <c r="G43" s="163">
        <v>1</v>
      </c>
      <c r="H43" s="163"/>
      <c r="I43" s="163"/>
      <c r="J43" s="163"/>
      <c r="K43" s="162">
        <v>1</v>
      </c>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c r="E44" s="163"/>
      <c r="F44" s="163"/>
      <c r="G44" s="163"/>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v>2</v>
      </c>
      <c r="D45" s="163"/>
      <c r="E45" s="163">
        <v>1</v>
      </c>
      <c r="F45" s="163">
        <v>1</v>
      </c>
      <c r="G45" s="163">
        <v>1</v>
      </c>
      <c r="H45" s="163"/>
      <c r="I45" s="163"/>
      <c r="J45" s="163"/>
      <c r="K45" s="162">
        <v>1</v>
      </c>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v>2</v>
      </c>
      <c r="D46" s="163"/>
      <c r="E46" s="163">
        <v>1</v>
      </c>
      <c r="F46" s="163">
        <v>1</v>
      </c>
      <c r="G46" s="163">
        <v>1</v>
      </c>
      <c r="H46" s="163"/>
      <c r="I46" s="163"/>
      <c r="J46" s="163"/>
      <c r="K46" s="162">
        <v>1</v>
      </c>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3</v>
      </c>
      <c r="D88" s="163">
        <v>11</v>
      </c>
      <c r="E88" s="163">
        <v>8</v>
      </c>
      <c r="F88" s="163">
        <v>7</v>
      </c>
      <c r="G88" s="163">
        <v>6</v>
      </c>
      <c r="H88" s="163"/>
      <c r="I88" s="163"/>
      <c r="J88" s="163">
        <v>1</v>
      </c>
      <c r="K88" s="162">
        <v>6</v>
      </c>
      <c r="L88" s="163"/>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2</v>
      </c>
      <c r="D90" s="163">
        <v>9</v>
      </c>
      <c r="E90" s="163">
        <v>5</v>
      </c>
      <c r="F90" s="163">
        <v>5</v>
      </c>
      <c r="G90" s="163">
        <v>4</v>
      </c>
      <c r="H90" s="163"/>
      <c r="I90" s="163"/>
      <c r="J90" s="163"/>
      <c r="K90" s="162">
        <v>6</v>
      </c>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2</v>
      </c>
      <c r="D94" s="163">
        <v>5</v>
      </c>
      <c r="E94" s="163">
        <v>4</v>
      </c>
      <c r="F94" s="163">
        <v>4</v>
      </c>
      <c r="G94" s="163">
        <v>3</v>
      </c>
      <c r="H94" s="163"/>
      <c r="I94" s="163"/>
      <c r="J94" s="163"/>
      <c r="K94" s="162">
        <v>3</v>
      </c>
      <c r="L94" s="163"/>
      <c r="M94" s="163"/>
      <c r="N94" s="164"/>
      <c r="O94" s="163"/>
      <c r="P94" s="60"/>
    </row>
    <row r="95" spans="1:16" s="4" customFormat="1" ht="25.5" customHeight="1">
      <c r="A95" s="44">
        <v>88</v>
      </c>
      <c r="B95" s="114" t="s">
        <v>68</v>
      </c>
      <c r="C95" s="164">
        <v>1</v>
      </c>
      <c r="D95" s="163">
        <v>2</v>
      </c>
      <c r="E95" s="163">
        <v>3</v>
      </c>
      <c r="F95" s="163">
        <v>2</v>
      </c>
      <c r="G95" s="163">
        <v>2</v>
      </c>
      <c r="H95" s="163"/>
      <c r="I95" s="163"/>
      <c r="J95" s="163">
        <v>1</v>
      </c>
      <c r="K95" s="162"/>
      <c r="L95" s="163"/>
      <c r="M95" s="163"/>
      <c r="N95" s="164"/>
      <c r="O95" s="163"/>
      <c r="P95" s="60"/>
    </row>
    <row r="96" spans="1:16" s="4" customFormat="1" ht="18" customHeight="1">
      <c r="A96" s="46">
        <v>89</v>
      </c>
      <c r="B96" s="115" t="s">
        <v>69</v>
      </c>
      <c r="C96" s="164"/>
      <c r="D96" s="163">
        <v>1</v>
      </c>
      <c r="E96" s="163">
        <v>1</v>
      </c>
      <c r="F96" s="163"/>
      <c r="G96" s="163"/>
      <c r="H96" s="163"/>
      <c r="I96" s="163"/>
      <c r="J96" s="163">
        <v>1</v>
      </c>
      <c r="K96" s="162"/>
      <c r="L96" s="163"/>
      <c r="M96" s="163"/>
      <c r="N96" s="164"/>
      <c r="O96" s="163"/>
      <c r="P96" s="61"/>
    </row>
    <row r="97" spans="1:16" s="4" customFormat="1" ht="27" customHeight="1">
      <c r="A97" s="44">
        <v>90</v>
      </c>
      <c r="B97" s="115" t="s">
        <v>70</v>
      </c>
      <c r="C97" s="164"/>
      <c r="D97" s="163"/>
      <c r="E97" s="163"/>
      <c r="F97" s="163"/>
      <c r="G97" s="163"/>
      <c r="H97" s="163"/>
      <c r="I97" s="163"/>
      <c r="J97" s="163"/>
      <c r="K97" s="162"/>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v>1</v>
      </c>
      <c r="E99" s="163">
        <v>1</v>
      </c>
      <c r="F99" s="163">
        <v>1</v>
      </c>
      <c r="G99" s="163">
        <v>1</v>
      </c>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v>1</v>
      </c>
      <c r="E103" s="163">
        <v>1</v>
      </c>
      <c r="F103" s="163">
        <v>1</v>
      </c>
      <c r="G103" s="163">
        <v>1</v>
      </c>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v>1</v>
      </c>
      <c r="E108" s="163">
        <v>1</v>
      </c>
      <c r="F108" s="163">
        <v>1</v>
      </c>
      <c r="G108" s="163">
        <v>1</v>
      </c>
      <c r="H108" s="163"/>
      <c r="I108" s="163"/>
      <c r="J108" s="163"/>
      <c r="K108" s="162"/>
      <c r="L108" s="163"/>
      <c r="M108" s="163"/>
      <c r="N108" s="164"/>
      <c r="O108" s="163"/>
      <c r="P108" s="61"/>
    </row>
    <row r="109" spans="1:15" s="100" customFormat="1" ht="28.5" customHeight="1">
      <c r="A109" s="44">
        <v>102</v>
      </c>
      <c r="B109" s="116" t="s">
        <v>78</v>
      </c>
      <c r="C109" s="164">
        <v>1</v>
      </c>
      <c r="D109" s="163"/>
      <c r="E109" s="163">
        <v>1</v>
      </c>
      <c r="F109" s="163">
        <v>1</v>
      </c>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7</v>
      </c>
      <c r="D114" s="164">
        <f aca="true" t="shared" si="0" ref="D114:O114">SUM(D8,D9,D12,D29,D30,D43,D49,D52,D79,D88,D103,D109,D113)</f>
        <v>19</v>
      </c>
      <c r="E114" s="164">
        <f t="shared" si="0"/>
        <v>16</v>
      </c>
      <c r="F114" s="164">
        <f t="shared" si="0"/>
        <v>14</v>
      </c>
      <c r="G114" s="164">
        <f t="shared" si="0"/>
        <v>11</v>
      </c>
      <c r="H114" s="164">
        <f t="shared" si="0"/>
        <v>0</v>
      </c>
      <c r="I114" s="164">
        <f t="shared" si="0"/>
        <v>0</v>
      </c>
      <c r="J114" s="164">
        <f t="shared" si="0"/>
        <v>2</v>
      </c>
      <c r="K114" s="164">
        <f t="shared" si="0"/>
        <v>10</v>
      </c>
      <c r="L114" s="164">
        <f t="shared" si="0"/>
        <v>0</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&amp;LE5467171&amp;CФорма № 2-А, Підрозділ: Черняхівський районний суд Житомирської області, Початок періоду: 01.01.2017, Кінець періоду: 31.12.2017&amp;R&amp;P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&amp;LE5467171&amp;CФорма № 2-А, Підрозділ: Черняхівський районний суд Житомирської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v>5</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v>2</v>
      </c>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v>2</v>
      </c>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v>4</v>
      </c>
      <c r="L15" s="33"/>
      <c r="M15" s="23"/>
      <c r="N15" s="20"/>
      <c r="O15" s="20"/>
      <c r="P15" s="20"/>
    </row>
    <row r="16" spans="1:16" s="10" customFormat="1" ht="20.25" customHeight="1">
      <c r="A16" s="2">
        <v>12</v>
      </c>
      <c r="B16" s="284"/>
      <c r="C16" s="259" t="s">
        <v>129</v>
      </c>
      <c r="D16" s="260"/>
      <c r="E16" s="260"/>
      <c r="F16" s="260"/>
      <c r="G16" s="260"/>
      <c r="H16" s="260"/>
      <c r="I16" s="260"/>
      <c r="J16" s="261"/>
      <c r="K16" s="156"/>
      <c r="L16" s="33"/>
      <c r="M16" s="23"/>
      <c r="N16" s="20"/>
      <c r="O16" s="20"/>
      <c r="P16" s="20"/>
    </row>
    <row r="17" spans="1:16" s="10" customFormat="1" ht="22.5" customHeight="1">
      <c r="A17" s="2">
        <v>13</v>
      </c>
      <c r="B17" s="284"/>
      <c r="C17" s="300" t="s">
        <v>145</v>
      </c>
      <c r="D17" s="301"/>
      <c r="E17" s="301"/>
      <c r="F17" s="301"/>
      <c r="G17" s="301"/>
      <c r="H17" s="301"/>
      <c r="I17" s="301"/>
      <c r="J17" s="302"/>
      <c r="K17" s="156">
        <v>11</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v>2</v>
      </c>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4</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246</v>
      </c>
      <c r="F37" s="258"/>
      <c r="G37" s="258"/>
      <c r="H37" s="138"/>
      <c r="I37" s="138"/>
      <c r="J37" s="145"/>
      <c r="K37" s="144"/>
      <c r="L37" s="147"/>
      <c r="M37" s="147"/>
      <c r="N37" s="147"/>
      <c r="O37" s="84"/>
    </row>
    <row r="38" spans="1:15" ht="15.75" customHeight="1">
      <c r="A38" s="83"/>
      <c r="B38" s="138" t="s">
        <v>235</v>
      </c>
      <c r="C38" s="138"/>
      <c r="D38" s="138"/>
      <c r="E38" s="258" t="s">
        <v>246</v>
      </c>
      <c r="F38" s="258"/>
      <c r="G38" s="258"/>
      <c r="H38" s="138"/>
      <c r="I38" s="309" t="s">
        <v>247</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&amp;LE5467171&amp;CФорма № 2-А, Підрозділ: Черняхівський районний суд Житомирської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248</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249</v>
      </c>
      <c r="D24" s="346"/>
      <c r="E24" s="346"/>
      <c r="F24" s="346"/>
      <c r="G24" s="346"/>
      <c r="H24" s="346"/>
      <c r="I24" s="346"/>
      <c r="J24" s="347"/>
    </row>
    <row r="25" spans="1:10" ht="19.5" customHeight="1">
      <c r="A25" s="344" t="s">
        <v>250</v>
      </c>
      <c r="B25" s="345"/>
      <c r="C25" s="316" t="s">
        <v>251</v>
      </c>
      <c r="D25" s="316"/>
      <c r="E25" s="316"/>
      <c r="F25" s="316"/>
      <c r="G25" s="316"/>
      <c r="H25" s="316"/>
      <c r="I25" s="316"/>
      <c r="J25" s="317"/>
    </row>
    <row r="26" spans="1:10" ht="18.75" customHeight="1">
      <c r="A26" s="312" t="s">
        <v>252</v>
      </c>
      <c r="B26" s="313"/>
      <c r="C26" s="313"/>
      <c r="D26" s="313"/>
      <c r="E26" s="313"/>
      <c r="F26" s="313"/>
      <c r="G26" s="313"/>
      <c r="H26" s="313"/>
      <c r="I26" s="313"/>
      <c r="J26" s="314"/>
    </row>
    <row r="27" spans="1:10" ht="20.25" customHeight="1">
      <c r="A27" s="315">
        <v>1</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&amp;LE5467171&amp;C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олег</cp:lastModifiedBy>
  <cp:lastPrinted>2015-12-10T14:23:53Z</cp:lastPrinted>
  <dcterms:created xsi:type="dcterms:W3CDTF">2015-09-09T11:49:13Z</dcterms:created>
  <dcterms:modified xsi:type="dcterms:W3CDTF">2018-01-22T07:48:56Z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2-А_00293_4.2017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E5467171</vt:lpwstr>
  </property>
  <property fmtid="{D5CDD505-2E9C-101B-9397-08002B2CF9AE}" pid="10" name="Підрозд">
    <vt:lpwstr>Черняхівський районний суд Житомирської області</vt:lpwstr>
  </property>
  <property fmtid="{D5CDD505-2E9C-101B-9397-08002B2CF9AE}" pid="11" name="ПідрозділDB">
    <vt:i4>0</vt:i4>
  </property>
  <property fmtid="{D5CDD505-2E9C-101B-9397-08002B2CF9AE}" pid="12" name="Підрозділ">
    <vt:i4>493</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695EB1CE</vt:lpwstr>
  </property>
  <property fmtid="{D5CDD505-2E9C-101B-9397-08002B2CF9AE}" pid="17" name="Версія ">
    <vt:lpwstr>3.20.0.1578</vt:lpwstr>
  </property>
</Properties>
</file>