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<sst xmlns="http://schemas.openxmlformats.org/spreadsheetml/2006/main" count="249" uniqueCount="174">
  <si>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</si>
  <si>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</si>
  <si>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</si>
  <si>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</si>
  <si>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</si>
  <si>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</si>
  <si>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</si>
  <si>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</si>
  <si>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</si>
  <si>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</si>
  <si>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</si>
  <si>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</si>
  <si>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</si>
  <si>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</si>
  <si>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</si>
  <si>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</si>
  <si>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</si>
  <si>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</si>
  <si>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</si>
  <si>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</si>
  <si>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</si>
  <si>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</si>
  <si>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</si>
  <si>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</si>
  <si>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</si>
  <si>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</si>
  <si>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</si>
  <si>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</si>
  <si>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</si>
  <si>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</si>
  <si>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</si>
  <si>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</si>
  <si>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</si>
  <si>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</si>
  <si>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</si>
  <si>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</si>
  <si>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</si>
  <si>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</si>
  <si>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</si>
  <si>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</si>
  <si>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</si>
  <si>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</si>
  <si>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</si>
  <si>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</si>
  <si>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</si>
  <si>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</si>
  <si>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</si>
  <si>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</si>
  <si>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</si>
  <si>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</si>
  <si>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</si>
  <si>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</si>
  <si>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</si>
  <si>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</si>
  <si>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</si>
  <si>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</si>
  <si>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</si>
  <si>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</si>
  <si>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</si>
  <si>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</si>
  <si>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</si>
  <si>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</si>
  <si>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</si>
  <si>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</si>
  <si>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</si>
  <si>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</si>
  <si>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</si>
  <si>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</si>
  <si>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</si>
  <si>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</si>
  <si>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</si>
  <si>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</si>
  <si>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</si>
  <si>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</si>
  <si>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</si>
  <si>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</si>
  <si>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</si>
  <si>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</si>
  <si>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</si>
  <si>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</si>
  <si>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</si>
  <si>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</si>
  <si>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</si>
  <si>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</si>
  <si>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</si>
  <si>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</si>
  <si>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</si>
  <si>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</si>
  <si>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</si>
  <si>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</si>
  <si>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</si>
  <si>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</si>
  <si>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</si>
  <si>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</si>
  <si>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</si>
  <si>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</si>
  <si>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</si>
  <si>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</si>
  <si>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</si>
  <si>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</si>
  <si>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</si>
  <si>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</si>
  <si>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</si>
  <si>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</si>
  <si>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</si>
  <si>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</si>
  <si>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</si>
  <si>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</si>
  <si>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</si>
  <si>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</si>
  <si>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</si>
  <si>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</si>
  <si>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</si>
  <si>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</si>
  <si>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</si>
  <si>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</si>
  <si>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</si>
  <si>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</si>
  <si>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</si>
  <si>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</si>
  <si>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</si>
  <si>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</si>
  <si>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</si>
  <si>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</si>
  <si>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</si>
  <si>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</si>
  <si>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</si>
  <si>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</si>
  <si>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</si>
  <si>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</si>
  <si>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</si>
  <si>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</si>
  <si>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</si>
  <si>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</si>
  <si>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</si>
  <si>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</si>
  <si>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</si>
  <si>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</si>
  <si>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</si>
  <si>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</si>
  <si>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</si>
  <si>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</si>
  <si>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</si>
  <si>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</si>
  <si>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</si>
  <si>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</si>
  <si>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</si>
  <si>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</si>
  <si>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</si>
  <si>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</si>
  <si>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</si>
  <si>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</si>
  <si>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Черняхівський районний суд Житомирської області</t>
  </si>
  <si>
    <t>12301.смт. Черняхів.вул. Слобідська 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</si>
  <si>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</si>
  <si>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</si>
  <si>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</si>
  <si>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</si>
  <si>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</si>
  <si>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</si>
  <si>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</si>
  <si>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</si>
  <si>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</si>
  <si>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</si>
  <si>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</si>
  <si>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</si>
  <si>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</si>
  <si>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</si>
  <si>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</si>
  <si>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</si>
  <si>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О.Л. Супруненко</t>
  </si>
  <si>
    <t>М.М. Біготська</t>
  </si>
  <si>
    <t>(04134) 4-16-87</t>
  </si>
  <si>
    <t>13 березня 2018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</si>
</sst>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6">
      <selection activeCell="E16" sqref="E16:G17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151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115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116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117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118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&amp;LBA5A3A48&amp;C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5</v>
      </c>
      <c r="F7" s="29">
        <v>5</v>
      </c>
      <c r="G7" s="29"/>
      <c r="H7" s="29"/>
      <c r="I7" s="29"/>
      <c r="J7" s="29"/>
      <c r="K7" s="29"/>
      <c r="L7" s="29"/>
      <c r="M7" s="27">
        <f>E7+I7</f>
        <v>5</v>
      </c>
      <c r="N7" s="27">
        <f>F7+J7</f>
        <v>5</v>
      </c>
      <c r="O7" s="27">
        <f>G7+K7</f>
        <v>0</v>
      </c>
      <c r="P7" s="27">
        <f>H7+L7</f>
        <v>0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>
        <v>2</v>
      </c>
      <c r="F9" s="29">
        <v>2</v>
      </c>
      <c r="G9" s="29"/>
      <c r="H9" s="29"/>
      <c r="I9" s="29"/>
      <c r="J9" s="29"/>
      <c r="K9" s="29"/>
      <c r="L9" s="29"/>
      <c r="M9" s="27">
        <f t="shared" si="0"/>
        <v>2</v>
      </c>
      <c r="N9" s="27">
        <f t="shared" si="1"/>
        <v>2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>
        <v>1</v>
      </c>
      <c r="F10" s="29">
        <v>1</v>
      </c>
      <c r="G10" s="29"/>
      <c r="H10" s="29"/>
      <c r="I10" s="29"/>
      <c r="J10" s="29"/>
      <c r="K10" s="29"/>
      <c r="L10" s="29"/>
      <c r="M10" s="27">
        <f t="shared" si="0"/>
        <v>1</v>
      </c>
      <c r="N10" s="27">
        <f t="shared" si="1"/>
        <v>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7</v>
      </c>
      <c r="F14" s="29">
        <v>6</v>
      </c>
      <c r="G14" s="29"/>
      <c r="H14" s="29">
        <v>1</v>
      </c>
      <c r="I14" s="29"/>
      <c r="J14" s="29"/>
      <c r="K14" s="29"/>
      <c r="L14" s="29"/>
      <c r="M14" s="27">
        <f t="shared" si="0"/>
        <v>7</v>
      </c>
      <c r="N14" s="27">
        <f t="shared" si="1"/>
        <v>6</v>
      </c>
      <c r="O14" s="27">
        <f t="shared" si="2"/>
        <v>0</v>
      </c>
      <c r="P14" s="27">
        <f t="shared" si="3"/>
        <v>1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5</v>
      </c>
      <c r="F15" s="29">
        <v>5</v>
      </c>
      <c r="G15" s="29"/>
      <c r="H15" s="29"/>
      <c r="I15" s="29"/>
      <c r="J15" s="29"/>
      <c r="K15" s="29"/>
      <c r="L15" s="29"/>
      <c r="M15" s="27">
        <f t="shared" si="0"/>
        <v>5</v>
      </c>
      <c r="N15" s="27">
        <f t="shared" si="1"/>
        <v>5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>
        <v>1</v>
      </c>
      <c r="F17" s="29"/>
      <c r="G17" s="29"/>
      <c r="H17" s="29">
        <v>1</v>
      </c>
      <c r="I17" s="29"/>
      <c r="J17" s="29"/>
      <c r="K17" s="29"/>
      <c r="L17" s="29"/>
      <c r="M17" s="27">
        <f t="shared" si="0"/>
        <v>1</v>
      </c>
      <c r="N17" s="27">
        <f t="shared" si="1"/>
        <v>0</v>
      </c>
      <c r="O17" s="27">
        <f t="shared" si="2"/>
        <v>0</v>
      </c>
      <c r="P17" s="27">
        <f t="shared" si="3"/>
        <v>1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3</v>
      </c>
      <c r="F26" s="29">
        <v>3</v>
      </c>
      <c r="G26" s="29"/>
      <c r="H26" s="29"/>
      <c r="I26" s="29"/>
      <c r="J26" s="29"/>
      <c r="K26" s="29"/>
      <c r="L26" s="29"/>
      <c r="M26" s="27">
        <f t="shared" si="0"/>
        <v>3</v>
      </c>
      <c r="N26" s="27">
        <f t="shared" si="4"/>
        <v>3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4</v>
      </c>
      <c r="F27" s="29">
        <v>3</v>
      </c>
      <c r="G27" s="29"/>
      <c r="H27" s="29">
        <v>1</v>
      </c>
      <c r="I27" s="29"/>
      <c r="J27" s="29"/>
      <c r="K27" s="29"/>
      <c r="L27" s="29"/>
      <c r="M27" s="27">
        <f t="shared" si="0"/>
        <v>4</v>
      </c>
      <c r="N27" s="27">
        <f t="shared" si="4"/>
        <v>3</v>
      </c>
      <c r="O27" s="27">
        <f t="shared" si="5"/>
        <v>0</v>
      </c>
      <c r="P27" s="27">
        <f t="shared" si="6"/>
        <v>1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162</v>
      </c>
      <c r="E29" s="28">
        <f>E7+E13+E14+E19+E20+E21+E25+E26+E27+E28</f>
        <v>19</v>
      </c>
      <c r="F29" s="28">
        <f>F7+F13+F14+F19+F20+F21+F25+F26+F27+F28</f>
        <v>17</v>
      </c>
      <c r="G29" s="28">
        <f>G7+G13+G14+G19+G20+G21+G25+G26+G27+G28</f>
        <v>0</v>
      </c>
      <c r="H29" s="28">
        <f>H7+H13+H14+H19+H20+H21+H25+H26+H27+H28</f>
        <v>2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19</v>
      </c>
      <c r="N29" s="28">
        <f>N7+N13+N14+N19+N20+N21+N25+N26+N27+N28</f>
        <v>17</v>
      </c>
      <c r="O29" s="28">
        <f>O7+O13+O14+O19+O20+O21+O25+O26+O27+O28</f>
        <v>0</v>
      </c>
      <c r="P29" s="28">
        <f>P7+P13+P14+P19+P20+P21+P25+P26+P27+P28</f>
        <v>2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2</v>
      </c>
      <c r="F30" s="26">
        <v>2</v>
      </c>
      <c r="G30" s="26"/>
      <c r="H30" s="26"/>
      <c r="I30" s="26"/>
      <c r="J30" s="26"/>
      <c r="K30" s="26"/>
      <c r="L30" s="26"/>
      <c r="M30" s="27">
        <f aca="true" t="shared" si="7" ref="M30:P31">E30+I30</f>
        <v>2</v>
      </c>
      <c r="N30" s="27">
        <f t="shared" si="7"/>
        <v>2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&amp;LBA5A3A48&amp;CФорма № 1-АМ, Підрозділ: Черняхівський районний суд Житомирської області,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9">
      <selection activeCell="M54" sqref="M54"/>
    </sheetView>
  </sheetViews>
  <sheetFormatPr defaultColWidth="9.140625" defaultRowHeight="15"/>
  <cols>
    <col min="1" max="1" width="4.140625" style="64" customWidth="1"/>
    <col min="2" max="2" width="6.57421875" style="64" customWidth="1"/>
    <col min="3" max="3" width="80.421875" style="64" customWidth="1"/>
    <col min="4" max="4" width="0" style="64" hidden="1" customWidth="1"/>
    <col min="5" max="5" width="15.28125" style="64" customWidth="1"/>
    <col min="6" max="6" width="6.7109375" style="64" customWidth="1"/>
    <col min="7" max="7" width="8.28125" style="64" customWidth="1"/>
    <col min="8" max="8" width="7.7109375" style="64" customWidth="1"/>
    <col min="9" max="9" width="7.421875" style="64" customWidth="1"/>
    <col min="10" max="10" width="6.421875" style="64" customWidth="1"/>
    <col min="11" max="11" width="7.421875" style="64" customWidth="1"/>
    <col min="12" max="12" width="7.140625" style="64" customWidth="1"/>
    <col min="13" max="13" width="7.57421875" style="64" customWidth="1"/>
    <col min="14" max="14" width="6.00390625" style="64" customWidth="1"/>
    <col min="15" max="17" width="7.140625" style="64" customWidth="1"/>
    <col min="18" max="16384" width="9.140625" style="64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17</v>
      </c>
      <c r="G7" s="26">
        <v>17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17</v>
      </c>
      <c r="O7" s="26">
        <f>G7+K7</f>
        <v>17</v>
      </c>
      <c r="P7" s="26">
        <f>H7+L7</f>
        <v>0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17</v>
      </c>
      <c r="G8" s="26">
        <v>17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17</v>
      </c>
      <c r="O8" s="26">
        <f aca="true" t="shared" si="1" ref="O8:O15">G8+K8</f>
        <v>17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72" t="s">
        <v>38</v>
      </c>
      <c r="F16" s="26">
        <v>2</v>
      </c>
      <c r="G16" s="26" t="s">
        <v>21</v>
      </c>
      <c r="H16" s="26"/>
      <c r="I16" s="26">
        <v>2</v>
      </c>
      <c r="J16" s="26"/>
      <c r="K16" s="26" t="s">
        <v>21</v>
      </c>
      <c r="L16" s="26"/>
      <c r="M16" s="26"/>
      <c r="N16" s="26">
        <f t="shared" si="0"/>
        <v>2</v>
      </c>
      <c r="O16" s="26" t="s">
        <v>21</v>
      </c>
      <c r="P16" s="26">
        <f aca="true" t="shared" si="3" ref="P16:Q18">H16+L16</f>
        <v>0</v>
      </c>
      <c r="Q16" s="26">
        <f t="shared" si="3"/>
        <v>2</v>
      </c>
    </row>
    <row r="17" spans="1:17" ht="31.5" customHeight="1">
      <c r="A17" s="41">
        <v>11</v>
      </c>
      <c r="B17" s="179" t="s">
        <v>40</v>
      </c>
      <c r="C17" s="209"/>
      <c r="D17" s="209"/>
      <c r="E17" s="72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19</v>
      </c>
      <c r="G18" s="26">
        <v>19</v>
      </c>
      <c r="H18" s="26"/>
      <c r="I18" s="26"/>
      <c r="J18" s="26"/>
      <c r="K18" s="26"/>
      <c r="L18" s="26"/>
      <c r="M18" s="26"/>
      <c r="N18" s="26">
        <f t="shared" si="0"/>
        <v>19</v>
      </c>
      <c r="O18" s="26">
        <f>G18+K18</f>
        <v>19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12</v>
      </c>
      <c r="G22" s="26">
        <v>12</v>
      </c>
      <c r="H22" s="26"/>
      <c r="I22" s="26"/>
      <c r="J22" s="26"/>
      <c r="K22" s="26"/>
      <c r="L22" s="26"/>
      <c r="M22" s="26"/>
      <c r="N22" s="26">
        <f t="shared" si="0"/>
        <v>12</v>
      </c>
      <c r="O22" s="26">
        <f t="shared" si="4"/>
        <v>12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2</v>
      </c>
      <c r="G23" s="26">
        <v>2</v>
      </c>
      <c r="H23" s="26"/>
      <c r="I23" s="26"/>
      <c r="J23" s="26"/>
      <c r="K23" s="26"/>
      <c r="L23" s="26"/>
      <c r="M23" s="26"/>
      <c r="N23" s="26">
        <f t="shared" si="0"/>
        <v>2</v>
      </c>
      <c r="O23" s="26">
        <f t="shared" si="4"/>
        <v>2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>
        <v>2</v>
      </c>
      <c r="G28" s="26">
        <v>2</v>
      </c>
      <c r="H28" s="26"/>
      <c r="I28" s="26"/>
      <c r="J28" s="26"/>
      <c r="K28" s="26"/>
      <c r="L28" s="26"/>
      <c r="M28" s="26"/>
      <c r="N28" s="26">
        <f t="shared" si="0"/>
        <v>2</v>
      </c>
      <c r="O28" s="26">
        <f t="shared" si="4"/>
        <v>2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>
        <v>1</v>
      </c>
      <c r="G34" s="26">
        <v>1</v>
      </c>
      <c r="H34" s="26"/>
      <c r="I34" s="26"/>
      <c r="J34" s="26"/>
      <c r="K34" s="26"/>
      <c r="L34" s="26"/>
      <c r="M34" s="26"/>
      <c r="N34" s="26">
        <f t="shared" si="0"/>
        <v>1</v>
      </c>
      <c r="O34" s="26">
        <f t="shared" si="4"/>
        <v>1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19</v>
      </c>
      <c r="G36" s="28">
        <f>G7+G13</f>
        <v>17</v>
      </c>
      <c r="H36" s="28">
        <f>H7+H13+H16+H17</f>
        <v>0</v>
      </c>
      <c r="I36" s="28">
        <f>I16+I17</f>
        <v>2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19</v>
      </c>
      <c r="O36" s="28">
        <f>O7+O13</f>
        <v>17</v>
      </c>
      <c r="P36" s="28">
        <f>P7+P13+P16+P17</f>
        <v>0</v>
      </c>
      <c r="Q36" s="28">
        <f>Q16+Q17</f>
        <v>2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2</v>
      </c>
      <c r="G37" s="26">
        <v>2</v>
      </c>
      <c r="H37" s="26"/>
      <c r="I37" s="26"/>
      <c r="J37" s="26"/>
      <c r="K37" s="26"/>
      <c r="L37" s="26"/>
      <c r="M37" s="26"/>
      <c r="N37" s="26">
        <f t="shared" si="0"/>
        <v>2</v>
      </c>
      <c r="O37" s="26">
        <f>G37+K37</f>
        <v>2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5"/>
      <c r="C38" s="66"/>
      <c r="D38" s="66"/>
      <c r="E38" s="5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24.75" customHeight="1">
      <c r="A39" s="214" t="s">
        <v>67</v>
      </c>
      <c r="B39" s="214"/>
      <c r="C39" s="214"/>
      <c r="D39" s="68"/>
      <c r="E39" s="63"/>
      <c r="F39" s="59"/>
      <c r="G39" s="59"/>
      <c r="H39" s="154" t="s">
        <v>143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69"/>
      <c r="E40" s="26"/>
      <c r="F40" s="59"/>
      <c r="G40" s="59"/>
      <c r="H40" s="61"/>
      <c r="I40" s="61"/>
      <c r="J40" s="61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69"/>
      <c r="E41" s="26"/>
      <c r="F41" s="59"/>
      <c r="G41" s="70"/>
      <c r="H41" s="154" t="s">
        <v>144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1"/>
      <c r="C42" s="68"/>
      <c r="D42" s="68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1"/>
      <c r="C43" s="68"/>
      <c r="D43" s="68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1"/>
      <c r="C44" s="68"/>
      <c r="D44" s="68"/>
      <c r="E44" s="63"/>
      <c r="F44" s="59"/>
      <c r="G44" s="59"/>
      <c r="H44" s="160" t="s">
        <v>147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1"/>
      <c r="C45" s="68"/>
      <c r="D45" s="68"/>
      <c r="E45" s="63"/>
      <c r="F45" s="59"/>
      <c r="G45" s="59"/>
      <c r="H45" s="160" t="s">
        <v>148</v>
      </c>
      <c r="I45" s="160"/>
      <c r="J45" s="160"/>
      <c r="K45" s="159"/>
      <c r="L45" s="159"/>
      <c r="M45" s="159"/>
      <c r="N45" s="159"/>
      <c r="O45" s="159"/>
      <c r="P45" s="159"/>
      <c r="Q45" s="159"/>
    </row>
    <row r="46" spans="1:17" ht="12.75">
      <c r="A46" s="63"/>
      <c r="B46" s="71"/>
      <c r="C46" s="68"/>
      <c r="D46" s="68"/>
      <c r="E46" s="63"/>
      <c r="F46" s="59"/>
      <c r="G46" s="59"/>
      <c r="H46" s="160" t="s">
        <v>149</v>
      </c>
      <c r="I46" s="160"/>
      <c r="J46" s="160"/>
      <c r="K46" s="158"/>
      <c r="L46" s="158"/>
      <c r="M46" s="158"/>
      <c r="N46" s="158"/>
      <c r="O46" s="158"/>
      <c r="P46" s="158"/>
      <c r="Q46" s="158"/>
    </row>
    <row r="48" spans="11:17" ht="12.75">
      <c r="K48" s="155" t="s">
        <v>173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&amp;LBA5A3A48&amp;CФорма № 1-АМ, Підрозділ: Черняхівський районний суд Житомирської області,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1-АМ_00293_07092017-07032018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33324419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3.20.4.1900</vt:lpwstr>
  </property>
</Properties>
</file>