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<sst xmlns="http://schemas.openxmlformats.org/spreadsheetml/2006/main" count="293" uniqueCount="220">
  <si>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</si>
  <si>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</si>
  <si>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</si>
  <si>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</si>
  <si>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</si>
  <si>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</si>
  <si>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</si>
  <si>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</si>
  <si>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</si>
  <si>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</si>
  <si>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</si>
  <si>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</si>
  <si>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</si>
  <si>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</si>
  <si>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</si>
  <si>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</si>
  <si>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</si>
  <si>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</si>
  <si>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</si>
  <si>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</si>
  <si>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</si>
  <si>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</si>
  <si>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</si>
  <si>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</si>
  <si>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</si>
  <si>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</si>
  <si>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</si>
  <si>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</si>
  <si>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</si>
  <si>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</si>
  <si>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</si>
  <si>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</si>
  <si>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</si>
  <si>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</si>
  <si>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</si>
  <si>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</si>
  <si>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</si>
  <si>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</si>
  <si>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</si>
  <si>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</si>
  <si>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</si>
  <si>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</si>
  <si>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</si>
  <si>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</si>
  <si>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</si>
  <si>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</si>
  <si>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</si>
  <si>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</si>
  <si>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</si>
  <si>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</si>
  <si>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</si>
  <si>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</si>
  <si>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</si>
  <si>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</si>
  <si>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</si>
  <si>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</si>
  <si>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</si>
  <si>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</si>
  <si>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</si>
  <si>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</si>
  <si>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</si>
  <si>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</si>
  <si>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</si>
  <si>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</si>
  <si>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</si>
  <si>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</si>
  <si>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</si>
  <si>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</si>
  <si>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</si>
  <si>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</si>
  <si>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</si>
  <si>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</si>
  <si>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</si>
  <si>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</si>
  <si>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</si>
  <si>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</si>
  <si>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</si>
  <si>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</si>
  <si>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</si>
  <si>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</si>
  <si>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</si>
  <si>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</si>
  <si>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</si>
  <si>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</si>
  <si>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</si>
  <si>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</si>
  <si>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</si>
  <si>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</si>
  <si>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</si>
  <si>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</si>
  <si>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</si>
  <si>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</si>
  <si>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</si>
  <si>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</si>
  <si>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</si>
  <si>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</si>
  <si>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</si>
  <si>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</si>
  <si>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</si>
  <si>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</si>
  <si>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</si>
  <si>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</si>
  <si>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</si>
  <si>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</si>
  <si>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</si>
  <si>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</si>
  <si>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</si>
  <si>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</si>
  <si>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</si>
  <si>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</si>
  <si>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</si>
  <si>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</si>
  <si>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</si>
  <si>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</si>
  <si>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</si>
  <si>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</si>
  <si>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</si>
  <si>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</si>
  <si>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</si>
  <si>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</si>
  <si>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</si>
  <si>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</si>
  <si>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</si>
  <si>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</si>
  <si>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</si>
  <si>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</si>
  <si>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</si>
  <si>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</si>
  <si>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</si>
  <si>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</si>
  <si>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</si>
  <si>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</si>
  <si>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</si>
  <si>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</si>
  <si>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</si>
  <si>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</si>
  <si>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</si>
  <si>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</si>
  <si>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</si>
  <si>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</si>
  <si>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</si>
  <si>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</si>
  <si>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</si>
  <si>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</si>
  <si>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</si>
  <si>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</si>
  <si>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</si>
  <si>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</si>
  <si>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</si>
  <si>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</si>
  <si>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</si>
  <si>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</si>
  <si>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</si>
  <si>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</si>
  <si>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</si>
  <si>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</si>
  <si>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</si>
  <si>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</si>
  <si>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</si>
  <si>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</si>
  <si>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</si>
  <si>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</si>
  <si>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</si>
  <si>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</si>
  <si>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</si>
  <si>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</si>
  <si>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</si>
  <si>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</si>
  <si>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</si>
  <si>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</si>
  <si>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</si>
  <si>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</si>
  <si>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</si>
  <si>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</si>
  <si>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</si>
  <si>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</si>
  <si>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</si>
  <si>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</si>
  <si>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</si>
  <si>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</si>
  <si>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</si>
  <si>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</si>
  <si>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</si>
  <si>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</si>
  <si>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</si>
  <si>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</si>
  <si>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</si>
  <si>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</si>
  <si>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</si>
  <si>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</si>
  <si>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</si>
  <si>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</si>
  <si>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</si>
  <si>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</si>
  <si>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</si>
  <si>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</si>
  <si>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</si>
  <si>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</si>
  <si>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</si>
  <si>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</si>
  <si>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</si>
  <si>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</si>
  <si>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</si>
  <si>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</si>
  <si>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</si>
  <si>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</si>
  <si>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</si>
  <si>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</si>
  <si>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</si>
  <si>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</si>
  <si>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</si>
  <si>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</si>
  <si>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Черняхівський районний суд Житомирської області</t>
  </si>
  <si>
    <t>12301.смт. Черняхів.вул. Слобідська 1</t>
  </si>
  <si>
    <t>Доручення судів України / іноземних судів</t>
  </si>
  <si>
    <t xml:space="preserve">Розглянуто справ судом присяжних </t>
  </si>
  <si>
    <t>Людмила ПРОЦЕНКО</t>
  </si>
  <si>
    <t>МАрія БІГОТСЬКА</t>
  </si>
  <si>
    <t>04134 4 16 87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</si>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</sst>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&amp;LC8C8437C&amp;C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264</v>
      </c>
      <c r="F6" s="103">
        <v>83</v>
      </c>
      <c r="G6" s="103">
        <v>1</v>
      </c>
      <c r="H6" s="103">
        <v>162</v>
      </c>
      <c r="I6" s="121" t="s">
        <v>208</v>
      </c>
      <c r="J6" s="103">
        <v>102</v>
      </c>
      <c r="K6" s="84">
        <v>39</v>
      </c>
      <c r="L6" s="91">
        <f>E6-F6</f>
        <v>181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</v>
      </c>
      <c r="F7" s="103">
        <v>4</v>
      </c>
      <c r="G7" s="103"/>
      <c r="H7" s="103">
        <v>4</v>
      </c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66</v>
      </c>
      <c r="F9" s="103">
        <v>60</v>
      </c>
      <c r="G9" s="103"/>
      <c r="H9" s="85">
        <v>58</v>
      </c>
      <c r="I9" s="103">
        <v>46</v>
      </c>
      <c r="J9" s="103">
        <v>8</v>
      </c>
      <c r="K9" s="84"/>
      <c r="L9" s="91">
        <f>E9-F9</f>
        <v>6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18</v>
      </c>
      <c r="F12" s="103">
        <v>18</v>
      </c>
      <c r="G12" s="103"/>
      <c r="H12" s="103">
        <v>18</v>
      </c>
      <c r="I12" s="103">
        <v>8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4</v>
      </c>
      <c r="F14" s="106">
        <v>3</v>
      </c>
      <c r="G14" s="106"/>
      <c r="H14" s="106">
        <v>4</v>
      </c>
      <c r="I14" s="106">
        <v>3</v>
      </c>
      <c r="J14" s="106"/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356</v>
      </c>
      <c r="F16" s="84">
        <f>SUM(F6:F15)</f>
        <v>168</v>
      </c>
      <c r="G16" s="84">
        <f>SUM(G6:G15)</f>
        <v>1</v>
      </c>
      <c r="H16" s="84">
        <f>SUM(H6:H15)</f>
        <v>246</v>
      </c>
      <c r="I16" s="84">
        <f>SUM(I6:I15)</f>
        <v>57</v>
      </c>
      <c r="J16" s="84">
        <f>SUM(J6:J15)</f>
        <v>110</v>
      </c>
      <c r="K16" s="84">
        <f>SUM(K6:K15)</f>
        <v>39</v>
      </c>
      <c r="L16" s="91">
        <f>E16-F16</f>
        <v>188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23</v>
      </c>
      <c r="F17" s="84">
        <v>23</v>
      </c>
      <c r="G17" s="84"/>
      <c r="H17" s="84">
        <v>23</v>
      </c>
      <c r="I17" s="84">
        <v>19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21</v>
      </c>
      <c r="F18" s="84">
        <v>19</v>
      </c>
      <c r="G18" s="84"/>
      <c r="H18" s="84">
        <v>20</v>
      </c>
      <c r="I18" s="84">
        <v>8</v>
      </c>
      <c r="J18" s="84">
        <v>1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26</v>
      </c>
      <c r="F25" s="94">
        <v>24</v>
      </c>
      <c r="G25" s="94"/>
      <c r="H25" s="94">
        <v>25</v>
      </c>
      <c r="I25" s="94">
        <v>9</v>
      </c>
      <c r="J25" s="94">
        <v>1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192</v>
      </c>
      <c r="F26" s="84">
        <v>178</v>
      </c>
      <c r="G26" s="84">
        <v>1</v>
      </c>
      <c r="H26" s="84">
        <v>189</v>
      </c>
      <c r="I26" s="84">
        <v>117</v>
      </c>
      <c r="J26" s="84">
        <v>3</v>
      </c>
      <c r="K26" s="84"/>
      <c r="L26" s="91">
        <f>E26-F26</f>
        <v>14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494</v>
      </c>
      <c r="F28" s="84">
        <v>475</v>
      </c>
      <c r="G28" s="84"/>
      <c r="H28" s="84">
        <v>465</v>
      </c>
      <c r="I28" s="84">
        <v>401</v>
      </c>
      <c r="J28" s="84">
        <v>29</v>
      </c>
      <c r="K28" s="84"/>
      <c r="L28" s="91">
        <f>E28-F28</f>
        <v>19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533</v>
      </c>
      <c r="F29" s="84">
        <v>405</v>
      </c>
      <c r="G29" s="84">
        <v>1</v>
      </c>
      <c r="H29" s="84">
        <v>408</v>
      </c>
      <c r="I29" s="84">
        <v>319</v>
      </c>
      <c r="J29" s="84">
        <v>125</v>
      </c>
      <c r="K29" s="84">
        <v>6</v>
      </c>
      <c r="L29" s="91">
        <f>E29-F29</f>
        <v>128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60</v>
      </c>
      <c r="F30" s="84">
        <v>58</v>
      </c>
      <c r="G30" s="84">
        <v>1</v>
      </c>
      <c r="H30" s="84">
        <v>59</v>
      </c>
      <c r="I30" s="84">
        <v>44</v>
      </c>
      <c r="J30" s="84">
        <v>1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48</v>
      </c>
      <c r="F31" s="84">
        <v>44</v>
      </c>
      <c r="G31" s="84">
        <v>1</v>
      </c>
      <c r="H31" s="84">
        <v>39</v>
      </c>
      <c r="I31" s="84">
        <v>34</v>
      </c>
      <c r="J31" s="84">
        <v>9</v>
      </c>
      <c r="K31" s="84"/>
      <c r="L31" s="91">
        <f>E31-F31</f>
        <v>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</v>
      </c>
      <c r="F32" s="84">
        <v>3</v>
      </c>
      <c r="G32" s="84"/>
      <c r="H32" s="84">
        <v>4</v>
      </c>
      <c r="I32" s="84"/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</v>
      </c>
      <c r="F36" s="84">
        <v>3</v>
      </c>
      <c r="G36" s="84"/>
      <c r="H36" s="84">
        <v>3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32</v>
      </c>
      <c r="F37" s="84">
        <v>30</v>
      </c>
      <c r="G37" s="84"/>
      <c r="H37" s="84">
        <v>24</v>
      </c>
      <c r="I37" s="84">
        <v>16</v>
      </c>
      <c r="J37" s="84">
        <v>8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922</v>
      </c>
      <c r="F40" s="94">
        <v>769</v>
      </c>
      <c r="G40" s="94">
        <v>3</v>
      </c>
      <c r="H40" s="94">
        <v>746</v>
      </c>
      <c r="I40" s="94">
        <v>487</v>
      </c>
      <c r="J40" s="94">
        <v>176</v>
      </c>
      <c r="K40" s="94">
        <v>6</v>
      </c>
      <c r="L40" s="91">
        <f>E40-F40</f>
        <v>153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1283</v>
      </c>
      <c r="F41" s="84">
        <v>1223</v>
      </c>
      <c r="G41" s="84"/>
      <c r="H41" s="84">
        <v>1213</v>
      </c>
      <c r="I41" s="121" t="s">
        <v>208</v>
      </c>
      <c r="J41" s="84">
        <v>70</v>
      </c>
      <c r="K41" s="84"/>
      <c r="L41" s="91">
        <f>E41-F41</f>
        <v>60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22</v>
      </c>
      <c r="F43" s="84">
        <v>22</v>
      </c>
      <c r="G43" s="84"/>
      <c r="H43" s="84">
        <v>22</v>
      </c>
      <c r="I43" s="84">
        <v>19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1305</v>
      </c>
      <c r="F45" s="84">
        <f aca="true" t="shared" si="0" ref="F45:K45">F41+F43+F44</f>
        <v>1245</v>
      </c>
      <c r="G45" s="84">
        <f t="shared" si="0"/>
        <v>0</v>
      </c>
      <c r="H45" s="84">
        <f t="shared" si="0"/>
        <v>1235</v>
      </c>
      <c r="I45" s="84">
        <f>I43+I44</f>
        <v>19</v>
      </c>
      <c r="J45" s="84">
        <f t="shared" si="0"/>
        <v>70</v>
      </c>
      <c r="K45" s="84">
        <f t="shared" si="0"/>
        <v>0</v>
      </c>
      <c r="L45" s="91">
        <f>E45-F45</f>
        <v>60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2609</v>
      </c>
      <c r="F46" s="84">
        <f t="shared" si="1"/>
        <v>2206</v>
      </c>
      <c r="G46" s="84">
        <f t="shared" si="1"/>
        <v>4</v>
      </c>
      <c r="H46" s="84">
        <f t="shared" si="1"/>
        <v>2252</v>
      </c>
      <c r="I46" s="84">
        <f t="shared" si="1"/>
        <v>572</v>
      </c>
      <c r="J46" s="84">
        <f t="shared" si="1"/>
        <v>357</v>
      </c>
      <c r="K46" s="84">
        <f t="shared" si="1"/>
        <v>45</v>
      </c>
      <c r="L46" s="91">
        <f>E46-F46</f>
        <v>403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&amp;LC8C8437C&amp;C&amp;R2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44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15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9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134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37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16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481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131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55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43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11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4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&amp;LC8C8437C&amp;C&amp;R3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162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121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22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10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200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9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26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8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197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181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596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326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28704776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3804781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44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1949</v>
      </c>
      <c r="F58" s="109">
        <f>F59+F62+F63+F64</f>
        <v>157</v>
      </c>
      <c r="G58" s="109">
        <f>G59+G62+G63+G64</f>
        <v>24</v>
      </c>
      <c r="H58" s="109">
        <f>H59+H62+H63+H64</f>
        <v>45</v>
      </c>
      <c r="I58" s="109">
        <f>I59+I62+I63+I64</f>
        <v>77</v>
      </c>
    </row>
    <row r="59" spans="1:9" ht="13.5" customHeight="1">
      <c r="A59" s="201" t="s">
        <v>103</v>
      </c>
      <c r="B59" s="201"/>
      <c r="C59" s="201"/>
      <c r="D59" s="201"/>
      <c r="E59" s="94">
        <v>143</v>
      </c>
      <c r="F59" s="94">
        <v>12</v>
      </c>
      <c r="G59" s="94">
        <v>8</v>
      </c>
      <c r="H59" s="94">
        <v>23</v>
      </c>
      <c r="I59" s="94">
        <v>60</v>
      </c>
    </row>
    <row r="60" spans="1:9" ht="13.5" customHeight="1">
      <c r="A60" s="249" t="s">
        <v>201</v>
      </c>
      <c r="B60" s="250"/>
      <c r="C60" s="250"/>
      <c r="D60" s="251"/>
      <c r="E60" s="86">
        <v>67</v>
      </c>
      <c r="F60" s="86">
        <v>8</v>
      </c>
      <c r="G60" s="86">
        <v>8</v>
      </c>
      <c r="H60" s="86">
        <v>22</v>
      </c>
      <c r="I60" s="86">
        <v>57</v>
      </c>
    </row>
    <row r="61" spans="1:9" ht="13.5" customHeight="1">
      <c r="A61" s="249" t="s">
        <v>202</v>
      </c>
      <c r="B61" s="250"/>
      <c r="C61" s="250"/>
      <c r="D61" s="251"/>
      <c r="E61" s="86">
        <v>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21</v>
      </c>
      <c r="F62" s="84">
        <v>3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591</v>
      </c>
      <c r="F63" s="84">
        <v>101</v>
      </c>
      <c r="G63" s="84">
        <v>15</v>
      </c>
      <c r="H63" s="84">
        <v>22</v>
      </c>
      <c r="I63" s="84">
        <v>17</v>
      </c>
    </row>
    <row r="64" spans="1:9" ht="13.5" customHeight="1">
      <c r="A64" s="201" t="s">
        <v>108</v>
      </c>
      <c r="B64" s="201"/>
      <c r="C64" s="201"/>
      <c r="D64" s="201"/>
      <c r="E64" s="84">
        <v>1194</v>
      </c>
      <c r="F64" s="84">
        <v>41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1859</v>
      </c>
      <c r="G68" s="115">
        <v>10603949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326</v>
      </c>
      <c r="G69" s="117">
        <v>3083916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1533</v>
      </c>
      <c r="G70" s="117">
        <v>7520033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747</v>
      </c>
      <c r="G71" s="115">
        <v>499489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</v>
      </c>
      <c r="G72" s="117">
        <v>1342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&amp;LC8C8437C&amp;C&amp;R4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12.605042016806722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35.45454545454545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3.409090909090909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102.08522212148685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750.6666666666666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869.6666666666666</v>
      </c>
    </row>
    <row r="11" spans="1:4" ht="16.5" customHeight="1">
      <c r="A11" s="223" t="s">
        <v>62</v>
      </c>
      <c r="B11" s="225"/>
      <c r="C11" s="10">
        <v>9</v>
      </c>
      <c r="D11" s="84">
        <v>110</v>
      </c>
    </row>
    <row r="12" spans="1:4" ht="16.5" customHeight="1">
      <c r="A12" s="252" t="s">
        <v>103</v>
      </c>
      <c r="B12" s="252"/>
      <c r="C12" s="10">
        <v>10</v>
      </c>
      <c r="D12" s="84">
        <v>506</v>
      </c>
    </row>
    <row r="13" spans="1:4" ht="16.5" customHeight="1">
      <c r="A13" s="249" t="s">
        <v>201</v>
      </c>
      <c r="B13" s="251"/>
      <c r="C13" s="10">
        <v>11</v>
      </c>
      <c r="D13" s="94">
        <v>726</v>
      </c>
    </row>
    <row r="14" spans="1:4" ht="16.5" customHeight="1">
      <c r="A14" s="249" t="s">
        <v>202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88</v>
      </c>
    </row>
    <row r="16" spans="1:4" ht="16.5" customHeight="1">
      <c r="A16" s="252" t="s">
        <v>104</v>
      </c>
      <c r="B16" s="252"/>
      <c r="C16" s="10">
        <v>14</v>
      </c>
      <c r="D16" s="84">
        <v>120</v>
      </c>
    </row>
    <row r="17" spans="1:5" ht="16.5" customHeight="1">
      <c r="A17" s="252" t="s">
        <v>108</v>
      </c>
      <c r="B17" s="252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&amp;LC8C8437C&amp;C&amp;R5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2024-01-18T07:16:28Z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C8C8437C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